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ens_01\sciebo\"/>
    </mc:Choice>
  </mc:AlternateContent>
  <bookViews>
    <workbookView xWindow="0" yWindow="0" windowWidth="16110" windowHeight="15690"/>
  </bookViews>
  <sheets>
    <sheet name="disclaimer" sheetId="3" r:id="rId1"/>
    <sheet name="table of content" sheetId="4" r:id="rId2"/>
    <sheet name="data" sheetId="6" r:id="rId3"/>
    <sheet name="Contingency Analysis" sheetId="2" r:id="rId4"/>
    <sheet name="Exact Fisher test" sheetId="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D6" i="2"/>
  <c r="D7" i="2" l="1"/>
  <c r="C29" i="2" s="1"/>
  <c r="B29" i="2"/>
  <c r="C30" i="2"/>
  <c r="B30" i="2"/>
  <c r="B15" i="2"/>
  <c r="D30" i="2"/>
  <c r="C15" i="2"/>
  <c r="D15" i="2" s="1"/>
  <c r="B14" i="2"/>
  <c r="D29" i="2"/>
  <c r="C14" i="2"/>
  <c r="D14" i="2" s="1"/>
  <c r="B50" i="2"/>
  <c r="C7" i="1"/>
  <c r="B7" i="1"/>
  <c r="D6" i="1"/>
  <c r="D5" i="1"/>
  <c r="C7" i="2"/>
  <c r="B7" i="2"/>
  <c r="C31" i="2" l="1"/>
  <c r="C22" i="2"/>
  <c r="C21" i="2"/>
  <c r="B31" i="2"/>
  <c r="B21" i="2"/>
  <c r="B55" i="2" s="1"/>
  <c r="B22" i="2"/>
  <c r="B23" i="2" s="1"/>
  <c r="B53" i="2"/>
  <c r="B54" i="2"/>
  <c r="B52" i="2"/>
  <c r="D7" i="1"/>
  <c r="B14" i="1" s="1"/>
  <c r="C38" i="2"/>
  <c r="C23" i="2" l="1"/>
  <c r="B20" i="1"/>
  <c r="B13" i="1"/>
  <c r="C13" i="1"/>
  <c r="C15" i="1" s="1"/>
  <c r="C14" i="1"/>
  <c r="D14" i="1" s="1"/>
  <c r="B38" i="2"/>
  <c r="D38" i="2" s="1"/>
  <c r="C39" i="2"/>
  <c r="C40" i="2" s="1"/>
  <c r="B39" i="2"/>
  <c r="D13" i="1" l="1"/>
  <c r="D15" i="1" s="1"/>
  <c r="B19" i="1" s="1"/>
  <c r="B15" i="1"/>
  <c r="B18" i="1"/>
  <c r="D39" i="2"/>
  <c r="D40" i="2" s="1"/>
  <c r="B47" i="2" s="1"/>
  <c r="B46" i="2"/>
  <c r="B40" i="2"/>
  <c r="B49" i="2" l="1"/>
  <c r="B51" i="2"/>
  <c r="B48" i="2"/>
</calcChain>
</file>

<file path=xl/sharedStrings.xml><?xml version="1.0" encoding="utf-8"?>
<sst xmlns="http://schemas.openxmlformats.org/spreadsheetml/2006/main" count="472" uniqueCount="60">
  <si>
    <t>Age</t>
  </si>
  <si>
    <t>Preferred type of chocolate</t>
  </si>
  <si>
    <t>18 to 44 years</t>
  </si>
  <si>
    <t>45 years and older</t>
  </si>
  <si>
    <t>Total number</t>
  </si>
  <si>
    <t>Milk</t>
  </si>
  <si>
    <t>Dark</t>
  </si>
  <si>
    <t>Expected observations</t>
  </si>
  <si>
    <t>Observed counts</t>
  </si>
  <si>
    <t>Yates' corrected Chi2</t>
  </si>
  <si>
    <t>Exact Fisher test</t>
  </si>
  <si>
    <t>Chi2 (empirical)</t>
  </si>
  <si>
    <t>Chi2 (theoretical) df=1</t>
  </si>
  <si>
    <t>Phi coefficient</t>
  </si>
  <si>
    <t>Contingency coefficient (CC)</t>
  </si>
  <si>
    <t>CC_max</t>
  </si>
  <si>
    <t>Cramer's V</t>
  </si>
  <si>
    <t>number of categories: type (I)</t>
  </si>
  <si>
    <t>number of categories: age (J)</t>
  </si>
  <si>
    <t>Lambda_type</t>
  </si>
  <si>
    <t>Lambda_age</t>
  </si>
  <si>
    <t>Lambda_symmetric</t>
  </si>
  <si>
    <t>Chocolate example (n=181)</t>
  </si>
  <si>
    <t>Small sample (n &lt; 20) - fictious sample</t>
  </si>
  <si>
    <t>Tau</t>
  </si>
  <si>
    <t>Relative frequencies</t>
  </si>
  <si>
    <t>This Excel sheet is supplementary material to the book "Multivariate Analysis - An Application-Oriented Introduction"</t>
  </si>
  <si>
    <t>by Klaus Backhaus, Bernd Erichson, Sonja Gensler, Rolf Weiber, and Thomas Weiber, 2021, Springer.</t>
  </si>
  <si>
    <t>The Excel sheet is published under the CC BY-NC-SA licence.</t>
  </si>
  <si>
    <t>You are free to:</t>
  </si>
  <si>
    <t>Share</t>
  </si>
  <si>
    <t>copy and redistribute the material in any medium or format</t>
  </si>
  <si>
    <t>Adapt</t>
  </si>
  <si>
    <t>remix, transform, and build upon the material</t>
  </si>
  <si>
    <t>Under the following terms:</t>
  </si>
  <si>
    <t>Attribution</t>
  </si>
  <si>
    <t xml:space="preserve">You must give appropriate credit, provide a link to the license, and indicate if changes were made. </t>
  </si>
  <si>
    <t xml:space="preserve">You may do so in any reasonable manner, but not in any way that suggests the licensor endorses you or your use. </t>
  </si>
  <si>
    <t>NonCommercial</t>
  </si>
  <si>
    <t xml:space="preserve">You may not use the material for commercial purposes. </t>
  </si>
  <si>
    <t>ShareAlike</t>
  </si>
  <si>
    <t>If you remix, transform, or build upon the material, you must distribute your contributions under the same license as the original.</t>
  </si>
  <si>
    <t>Sheet</t>
  </si>
  <si>
    <t>Description</t>
  </si>
  <si>
    <t>ID</t>
  </si>
  <si>
    <t>age</t>
  </si>
  <si>
    <t>preference</t>
  </si>
  <si>
    <t>milk</t>
  </si>
  <si>
    <t>dark</t>
  </si>
  <si>
    <t>Table 5.5</t>
  </si>
  <si>
    <t>Table 5.6</t>
  </si>
  <si>
    <t>Table 5.7</t>
  </si>
  <si>
    <t>Sum</t>
  </si>
  <si>
    <t>Table 5.8</t>
  </si>
  <si>
    <t>data</t>
  </si>
  <si>
    <t>Sheet contains the data for each single observation</t>
  </si>
  <si>
    <t>Contingency Analysis</t>
  </si>
  <si>
    <t>Sheet illustrates how to compute the exact Fisher test.</t>
  </si>
  <si>
    <t>Sheet shows the various cross tables (cf. Tables 5.4 to 5.8 in the book) and illustrates how to compute the different measures to assess whether the variables are associates and how strong the association is.</t>
  </si>
  <si>
    <t>Minor deviations from the book are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</si>
</sst>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1"/>
      <color theme="1"/>
      <name val="Calibri"/>
      <family val="2"/>
      <scheme val="minor"/>
    </font>
    <font>
      <sz val="16"/>
      <color theme="0"/>
      <name val="Calibri"/>
      <family val="2"/>
      <scheme val="minor"/>
    </font>
    <font>
      <sz val="16"/>
      <color theme="1"/>
      <name val="Calibri"/>
      <family val="2"/>
      <scheme val="minor"/>
    </font>
    <font>
      <b/>
      <i/>
      <sz val="14"/>
      <color theme="0"/>
      <name val="Calibri"/>
      <family val="2"/>
      <scheme val="minor"/>
    </font>
    <font>
      <u/>
      <sz val="14"/>
      <color theme="0"/>
      <name val="Calibri"/>
      <family val="2"/>
      <scheme val="minor"/>
    </font>
    <font>
      <sz val="14"/>
      <color theme="0"/>
      <name val="Calibri"/>
      <family val="2"/>
      <scheme val="minor"/>
    </font>
    <font>
      <sz val="10"/>
      <color theme="1"/>
      <name val="Calibri"/>
      <family val="2"/>
      <scheme val="minor"/>
    </font>
  </fonts>
  <fills count="5">
    <fill>
      <patternFill patternType="none"/>
    </fill>
    <fill>
      <patternFill patternType="gray125"/>
    </fill>
    <fill>
      <patternFill patternType="solid">
        <fgColor rgb="FFFF9F33"/>
        <bgColor indexed="64"/>
      </patternFill>
    </fill>
    <fill>
      <patternFill patternType="solid">
        <fgColor theme="0"/>
        <bgColor indexed="64"/>
      </patternFill>
    </fill>
    <fill>
      <patternFill patternType="solid">
        <fgColor rgb="FF132354"/>
        <bgColor indexed="64"/>
      </patternFill>
    </fill>
  </fills>
  <borders count="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0" fillId="0" borderId="0" xfId="0" applyFont="1"/>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0" fillId="0" borderId="0" xfId="0" applyNumberFormat="1" applyFont="1"/>
    <xf numFmtId="164" fontId="0" fillId="0" borderId="0" xfId="0" applyNumberFormat="1" applyFont="1"/>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2" borderId="0" xfId="0" applyFill="1"/>
    <xf numFmtId="0" fontId="0" fillId="3" borderId="0" xfId="0" applyFill="1"/>
    <xf numFmtId="0" fontId="5" fillId="2" borderId="0" xfId="0" applyFont="1" applyFill="1"/>
    <xf numFmtId="0" fontId="6" fillId="2" borderId="0" xfId="0" applyFont="1" applyFill="1"/>
    <xf numFmtId="0" fontId="2" fillId="2" borderId="0" xfId="0" applyFont="1" applyFill="1"/>
    <xf numFmtId="0" fontId="7" fillId="2" borderId="0" xfId="0" applyFont="1" applyFill="1"/>
    <xf numFmtId="0" fontId="8" fillId="2" borderId="0" xfId="0" applyFont="1" applyFill="1"/>
    <xf numFmtId="0" fontId="9" fillId="2" borderId="0" xfId="0" applyFont="1" applyFill="1"/>
    <xf numFmtId="0" fontId="9" fillId="3" borderId="0" xfId="0" applyFont="1" applyFill="1"/>
    <xf numFmtId="0" fontId="2" fillId="4" borderId="0" xfId="0" applyFont="1" applyFill="1"/>
    <xf numFmtId="0" fontId="1" fillId="0" borderId="0" xfId="0" applyFont="1" applyFill="1"/>
    <xf numFmtId="0" fontId="1" fillId="2" borderId="0" xfId="0" applyFont="1" applyFill="1"/>
    <xf numFmtId="0" fontId="1" fillId="2" borderId="0" xfId="0" applyFont="1" applyFill="1" applyBorder="1" applyAlignment="1">
      <alignment horizontal="left" vertical="center" wrapText="1"/>
    </xf>
    <xf numFmtId="2" fontId="1" fillId="2" borderId="0" xfId="0" applyNumberFormat="1" applyFont="1" applyFill="1"/>
    <xf numFmtId="0" fontId="1" fillId="4" borderId="0" xfId="0" applyFont="1" applyFill="1"/>
    <xf numFmtId="0" fontId="0" fillId="0" borderId="0" xfId="0" applyFont="1" applyFill="1"/>
    <xf numFmtId="0" fontId="1" fillId="4" borderId="0" xfId="0" applyFont="1" applyFill="1" applyBorder="1" applyAlignment="1">
      <alignment horizontal="left" vertical="center" wrapText="1"/>
    </xf>
    <xf numFmtId="2" fontId="1" fillId="4" borderId="0" xfId="0" applyNumberFormat="1" applyFont="1" applyFill="1"/>
    <xf numFmtId="2" fontId="1" fillId="0" borderId="0" xfId="0" applyNumberFormat="1" applyFont="1" applyFill="1"/>
    <xf numFmtId="164" fontId="1" fillId="2" borderId="0" xfId="0" applyNumberFormat="1" applyFont="1" applyFill="1"/>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5" fontId="3" fillId="0" borderId="3" xfId="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0" fillId="4" borderId="0" xfId="0" applyFill="1"/>
    <xf numFmtId="0" fontId="1" fillId="4" borderId="0" xfId="0" applyFont="1" applyFill="1" applyAlignment="1">
      <alignment horizontal="center"/>
    </xf>
    <xf numFmtId="0" fontId="0" fillId="0" borderId="0" xfId="0" applyAlignment="1">
      <alignment horizontal="center"/>
    </xf>
    <xf numFmtId="0" fontId="10" fillId="0" borderId="0" xfId="0" applyFont="1" applyAlignment="1">
      <alignment horizontal="center"/>
    </xf>
    <xf numFmtId="166" fontId="3" fillId="0" borderId="0"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colors>
    <mruColors>
      <color rgb="FF132354"/>
      <color rgb="FFFF9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2344149</xdr:colOff>
      <xdr:row>17</xdr:row>
      <xdr:rowOff>9525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025"/>
          <a:ext cx="2344149" cy="3724275"/>
        </a:xfrm>
        <a:prstGeom prst="rect">
          <a:avLst/>
        </a:prstGeom>
      </xdr:spPr>
    </xdr:pic>
    <xdr:clientData/>
  </xdr:twoCellAnchor>
  <xdr:twoCellAnchor editAs="oneCell">
    <xdr:from>
      <xdr:col>13</xdr:col>
      <xdr:colOff>85725</xdr:colOff>
      <xdr:row>1</xdr:row>
      <xdr:rowOff>0</xdr:rowOff>
    </xdr:from>
    <xdr:to>
      <xdr:col>15</xdr:col>
      <xdr:colOff>1730</xdr:colOff>
      <xdr:row>3</xdr:row>
      <xdr:rowOff>46800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15825" y="190500"/>
          <a:ext cx="1440005" cy="504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tabSelected="1" workbookViewId="0">
      <selection activeCell="T37" sqref="T37"/>
    </sheetView>
  </sheetViews>
  <sheetFormatPr baseColWidth="10" defaultColWidth="11.42578125" defaultRowHeight="15" x14ac:dyDescent="0.25"/>
  <cols>
    <col min="1" max="1" width="37.7109375" style="17" customWidth="1"/>
    <col min="2" max="2" width="20" style="17" customWidth="1"/>
    <col min="3" max="16384" width="11.42578125" style="17"/>
  </cols>
  <sheetData>
    <row r="2" spans="2:15" x14ac:dyDescent="0.25">
      <c r="B2" s="16"/>
      <c r="C2" s="16"/>
      <c r="D2" s="16"/>
      <c r="E2" s="16"/>
      <c r="F2" s="16"/>
      <c r="G2" s="16"/>
      <c r="H2" s="16"/>
      <c r="I2" s="16"/>
      <c r="J2" s="16"/>
      <c r="K2" s="16"/>
      <c r="L2" s="16"/>
      <c r="M2" s="16"/>
      <c r="N2" s="16"/>
      <c r="O2" s="16"/>
    </row>
    <row r="3" spans="2:15" ht="21" x14ac:dyDescent="0.35">
      <c r="B3" s="18" t="s">
        <v>26</v>
      </c>
      <c r="C3" s="19"/>
      <c r="D3" s="19"/>
      <c r="E3" s="19"/>
      <c r="F3" s="19"/>
      <c r="G3" s="19"/>
      <c r="H3" s="19"/>
      <c r="I3" s="19"/>
      <c r="J3" s="19"/>
      <c r="K3" s="16"/>
      <c r="L3" s="16"/>
      <c r="M3" s="16"/>
      <c r="N3" s="16"/>
      <c r="O3" s="16"/>
    </row>
    <row r="4" spans="2:15" ht="21" x14ac:dyDescent="0.35">
      <c r="B4" s="18" t="s">
        <v>27</v>
      </c>
      <c r="C4" s="19"/>
      <c r="D4" s="19"/>
      <c r="E4" s="19"/>
      <c r="F4" s="19"/>
      <c r="G4" s="19"/>
      <c r="H4" s="19"/>
      <c r="I4" s="19"/>
      <c r="J4" s="19"/>
      <c r="K4" s="16"/>
      <c r="L4" s="16"/>
      <c r="M4" s="16"/>
      <c r="N4" s="16"/>
      <c r="O4" s="16"/>
    </row>
    <row r="5" spans="2:15" x14ac:dyDescent="0.25">
      <c r="B5" s="20"/>
      <c r="C5" s="16"/>
      <c r="D5" s="16"/>
      <c r="E5" s="16"/>
      <c r="F5" s="16"/>
      <c r="G5" s="16"/>
      <c r="H5" s="16"/>
      <c r="I5" s="16"/>
      <c r="J5" s="16"/>
      <c r="K5" s="16"/>
      <c r="L5" s="16"/>
      <c r="M5" s="16"/>
      <c r="N5" s="16"/>
      <c r="O5" s="16"/>
    </row>
    <row r="6" spans="2:15" ht="18.75" x14ac:dyDescent="0.3">
      <c r="B6" s="21" t="s">
        <v>28</v>
      </c>
      <c r="C6" s="16"/>
      <c r="D6" s="16"/>
      <c r="E6" s="16"/>
      <c r="F6" s="16"/>
      <c r="G6" s="16"/>
      <c r="H6" s="16"/>
      <c r="I6" s="16"/>
      <c r="J6" s="16"/>
      <c r="K6" s="16"/>
      <c r="L6" s="16"/>
      <c r="M6" s="16"/>
      <c r="N6" s="16"/>
      <c r="O6" s="16"/>
    </row>
    <row r="7" spans="2:15" x14ac:dyDescent="0.25">
      <c r="B7" s="16"/>
      <c r="C7" s="16"/>
      <c r="D7" s="16"/>
      <c r="E7" s="16"/>
      <c r="F7" s="16"/>
      <c r="G7" s="16"/>
      <c r="H7" s="16"/>
      <c r="I7" s="16"/>
      <c r="J7" s="16"/>
      <c r="K7" s="16"/>
      <c r="L7" s="16"/>
      <c r="M7" s="16"/>
      <c r="N7" s="16"/>
      <c r="O7" s="16"/>
    </row>
    <row r="8" spans="2:15" ht="18.75" x14ac:dyDescent="0.3">
      <c r="B8" s="22" t="s">
        <v>29</v>
      </c>
      <c r="C8" s="16"/>
      <c r="D8" s="16"/>
      <c r="E8" s="16"/>
      <c r="F8" s="16"/>
      <c r="G8" s="16"/>
      <c r="H8" s="16"/>
      <c r="I8" s="16"/>
      <c r="J8" s="16"/>
      <c r="K8" s="16"/>
      <c r="L8" s="16"/>
      <c r="M8" s="16"/>
      <c r="N8" s="16"/>
      <c r="O8" s="16"/>
    </row>
    <row r="9" spans="2:15" ht="18.75" x14ac:dyDescent="0.3">
      <c r="B9" s="23" t="s">
        <v>30</v>
      </c>
      <c r="C9" s="23" t="s">
        <v>31</v>
      </c>
      <c r="D9" s="23"/>
      <c r="E9" s="23"/>
      <c r="F9" s="23"/>
      <c r="G9" s="23"/>
      <c r="H9" s="23"/>
      <c r="I9" s="23"/>
      <c r="J9" s="23"/>
      <c r="K9" s="23"/>
      <c r="L9" s="23"/>
      <c r="M9" s="23"/>
      <c r="N9" s="23"/>
      <c r="O9" s="16"/>
    </row>
    <row r="10" spans="2:15" ht="18.75" x14ac:dyDescent="0.3">
      <c r="B10" s="23" t="s">
        <v>32</v>
      </c>
      <c r="C10" s="23" t="s">
        <v>33</v>
      </c>
      <c r="D10" s="23"/>
      <c r="E10" s="23"/>
      <c r="F10" s="23"/>
      <c r="G10" s="23"/>
      <c r="H10" s="23"/>
      <c r="I10" s="23"/>
      <c r="J10" s="23"/>
      <c r="K10" s="23"/>
      <c r="L10" s="23"/>
      <c r="M10" s="23"/>
      <c r="N10" s="23"/>
      <c r="O10" s="16"/>
    </row>
    <row r="11" spans="2:15" ht="18.75" x14ac:dyDescent="0.3">
      <c r="B11" s="23"/>
      <c r="C11" s="23"/>
      <c r="D11" s="23"/>
      <c r="E11" s="23"/>
      <c r="F11" s="23"/>
      <c r="G11" s="23"/>
      <c r="H11" s="23"/>
      <c r="I11" s="23"/>
      <c r="J11" s="23"/>
      <c r="K11" s="23"/>
      <c r="L11" s="23"/>
      <c r="M11" s="23"/>
      <c r="N11" s="23"/>
      <c r="O11" s="16"/>
    </row>
    <row r="12" spans="2:15" ht="18.75" x14ac:dyDescent="0.3">
      <c r="B12" s="22" t="s">
        <v>34</v>
      </c>
      <c r="C12" s="23"/>
      <c r="D12" s="23"/>
      <c r="E12" s="23"/>
      <c r="F12" s="23"/>
      <c r="G12" s="23"/>
      <c r="H12" s="23"/>
      <c r="I12" s="23"/>
      <c r="J12" s="23"/>
      <c r="K12" s="23"/>
      <c r="L12" s="23"/>
      <c r="M12" s="23"/>
      <c r="N12" s="23"/>
      <c r="O12" s="16"/>
    </row>
    <row r="13" spans="2:15" ht="18.75" x14ac:dyDescent="0.3">
      <c r="B13" s="23" t="s">
        <v>35</v>
      </c>
      <c r="C13" s="23" t="s">
        <v>36</v>
      </c>
      <c r="D13" s="23"/>
      <c r="E13" s="23"/>
      <c r="F13" s="23"/>
      <c r="G13" s="23"/>
      <c r="H13" s="23"/>
      <c r="I13" s="23"/>
      <c r="J13" s="23"/>
      <c r="K13" s="23"/>
      <c r="L13" s="23"/>
      <c r="M13" s="23"/>
      <c r="N13" s="23"/>
      <c r="O13" s="16"/>
    </row>
    <row r="14" spans="2:15" ht="18.75" x14ac:dyDescent="0.3">
      <c r="B14" s="23"/>
      <c r="C14" s="23" t="s">
        <v>37</v>
      </c>
      <c r="D14" s="23"/>
      <c r="E14" s="23"/>
      <c r="F14" s="23"/>
      <c r="G14" s="23"/>
      <c r="H14" s="23"/>
      <c r="I14" s="23"/>
      <c r="J14" s="23"/>
      <c r="K14" s="23"/>
      <c r="L14" s="23"/>
      <c r="M14" s="23"/>
      <c r="N14" s="23"/>
      <c r="O14" s="16"/>
    </row>
    <row r="15" spans="2:15" ht="18.75" x14ac:dyDescent="0.3">
      <c r="B15" s="23" t="s">
        <v>38</v>
      </c>
      <c r="C15" s="23" t="s">
        <v>39</v>
      </c>
      <c r="D15" s="23"/>
      <c r="E15" s="23"/>
      <c r="F15" s="23"/>
      <c r="G15" s="23"/>
      <c r="H15" s="23"/>
      <c r="I15" s="23"/>
      <c r="J15" s="23"/>
      <c r="K15" s="23"/>
      <c r="L15" s="23"/>
      <c r="M15" s="23"/>
      <c r="N15" s="23"/>
      <c r="O15" s="16"/>
    </row>
    <row r="16" spans="2:15" ht="18.75" x14ac:dyDescent="0.3">
      <c r="B16" s="23" t="s">
        <v>40</v>
      </c>
      <c r="C16" s="23" t="s">
        <v>41</v>
      </c>
      <c r="D16" s="23"/>
      <c r="E16" s="23"/>
      <c r="F16" s="23"/>
      <c r="G16" s="23"/>
      <c r="H16" s="23"/>
      <c r="I16" s="23"/>
      <c r="J16" s="23"/>
      <c r="K16" s="23"/>
      <c r="L16" s="23"/>
      <c r="M16" s="23"/>
      <c r="N16" s="23"/>
      <c r="O16" s="16"/>
    </row>
    <row r="17" spans="2:15" ht="18.75" x14ac:dyDescent="0.3">
      <c r="B17" s="23"/>
      <c r="C17" s="23"/>
      <c r="D17" s="23"/>
      <c r="E17" s="23"/>
      <c r="F17" s="23"/>
      <c r="G17" s="23"/>
      <c r="H17" s="23"/>
      <c r="I17" s="23"/>
      <c r="J17" s="23"/>
      <c r="K17" s="23"/>
      <c r="L17" s="23"/>
      <c r="M17" s="23"/>
      <c r="N17" s="23"/>
      <c r="O17" s="16"/>
    </row>
    <row r="18" spans="2:15" ht="18.75" x14ac:dyDescent="0.3">
      <c r="B18" s="24"/>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B10" sqref="B10"/>
    </sheetView>
  </sheetViews>
  <sheetFormatPr baseColWidth="10" defaultColWidth="11.42578125" defaultRowHeight="15" x14ac:dyDescent="0.25"/>
  <cols>
    <col min="1" max="1" width="30.7109375" style="17" customWidth="1"/>
    <col min="2" max="2" width="98.42578125" style="17" customWidth="1"/>
    <col min="3" max="16384" width="11.42578125" style="17"/>
  </cols>
  <sheetData>
    <row r="1" spans="1:9" ht="23.25" customHeight="1" x14ac:dyDescent="0.25">
      <c r="A1" s="30" t="s">
        <v>42</v>
      </c>
      <c r="B1" s="30" t="s">
        <v>43</v>
      </c>
      <c r="C1" s="43"/>
      <c r="D1" s="43"/>
      <c r="E1" s="43"/>
      <c r="F1" s="43"/>
      <c r="G1" s="43"/>
      <c r="H1" s="43"/>
      <c r="I1" s="43"/>
    </row>
    <row r="2" spans="1:9" ht="30" customHeight="1" x14ac:dyDescent="0.25">
      <c r="A2" s="17" t="s">
        <v>54</v>
      </c>
      <c r="B2" s="17" t="s">
        <v>55</v>
      </c>
    </row>
    <row r="3" spans="1:9" ht="30" customHeight="1" x14ac:dyDescent="0.25">
      <c r="A3" s="17" t="s">
        <v>56</v>
      </c>
      <c r="B3" s="17" t="s">
        <v>58</v>
      </c>
    </row>
    <row r="4" spans="1:9" ht="30" customHeight="1" x14ac:dyDescent="0.25">
      <c r="A4" s="17" t="s">
        <v>10</v>
      </c>
      <c r="B4" s="17" t="s">
        <v>57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workbookViewId="0">
      <selection activeCell="E12" sqref="E12"/>
    </sheetView>
  </sheetViews>
  <sheetFormatPr baseColWidth="10" defaultColWidth="10.85546875" defaultRowHeight="15" x14ac:dyDescent="0.25"/>
  <cols>
    <col min="1" max="2" width="11.42578125" style="45"/>
    <col min="3" max="3" width="18.42578125" style="45" customWidth="1"/>
  </cols>
  <sheetData>
    <row r="1" spans="1:3" x14ac:dyDescent="0.25">
      <c r="A1" s="44" t="s">
        <v>44</v>
      </c>
      <c r="B1" s="44" t="s">
        <v>46</v>
      </c>
      <c r="C1" s="44" t="s">
        <v>45</v>
      </c>
    </row>
    <row r="2" spans="1:3" x14ac:dyDescent="0.25">
      <c r="A2" s="46">
        <v>1</v>
      </c>
      <c r="B2" s="46" t="s">
        <v>47</v>
      </c>
      <c r="C2" s="46" t="s">
        <v>2</v>
      </c>
    </row>
    <row r="3" spans="1:3" x14ac:dyDescent="0.25">
      <c r="A3" s="46">
        <v>2</v>
      </c>
      <c r="B3" s="46" t="s">
        <v>48</v>
      </c>
      <c r="C3" s="46" t="s">
        <v>3</v>
      </c>
    </row>
    <row r="4" spans="1:3" x14ac:dyDescent="0.25">
      <c r="A4" s="46">
        <v>3</v>
      </c>
      <c r="B4" s="46" t="s">
        <v>47</v>
      </c>
      <c r="C4" s="46" t="s">
        <v>2</v>
      </c>
    </row>
    <row r="5" spans="1:3" x14ac:dyDescent="0.25">
      <c r="A5" s="46">
        <v>4</v>
      </c>
      <c r="B5" s="46" t="s">
        <v>48</v>
      </c>
      <c r="C5" s="46" t="s">
        <v>2</v>
      </c>
    </row>
    <row r="6" spans="1:3" x14ac:dyDescent="0.25">
      <c r="A6" s="46">
        <v>5</v>
      </c>
      <c r="B6" s="46" t="s">
        <v>47</v>
      </c>
      <c r="C6" s="46" t="s">
        <v>3</v>
      </c>
    </row>
    <row r="7" spans="1:3" x14ac:dyDescent="0.25">
      <c r="A7" s="46">
        <v>6</v>
      </c>
      <c r="B7" s="46" t="s">
        <v>47</v>
      </c>
      <c r="C7" s="46" t="s">
        <v>2</v>
      </c>
    </row>
    <row r="8" spans="1:3" x14ac:dyDescent="0.25">
      <c r="A8" s="46">
        <v>7</v>
      </c>
      <c r="B8" s="46" t="s">
        <v>47</v>
      </c>
      <c r="C8" s="46" t="s">
        <v>2</v>
      </c>
    </row>
    <row r="9" spans="1:3" x14ac:dyDescent="0.25">
      <c r="A9" s="46">
        <v>8</v>
      </c>
      <c r="B9" s="46" t="s">
        <v>47</v>
      </c>
      <c r="C9" s="46" t="s">
        <v>2</v>
      </c>
    </row>
    <row r="10" spans="1:3" x14ac:dyDescent="0.25">
      <c r="A10" s="46">
        <v>9</v>
      </c>
      <c r="B10" s="46" t="s">
        <v>47</v>
      </c>
      <c r="C10" s="46" t="s">
        <v>2</v>
      </c>
    </row>
    <row r="11" spans="1:3" x14ac:dyDescent="0.25">
      <c r="A11" s="46">
        <v>10</v>
      </c>
      <c r="B11" s="46" t="s">
        <v>47</v>
      </c>
      <c r="C11" s="46" t="s">
        <v>2</v>
      </c>
    </row>
    <row r="12" spans="1:3" x14ac:dyDescent="0.25">
      <c r="A12" s="46">
        <v>11</v>
      </c>
      <c r="B12" s="46" t="s">
        <v>47</v>
      </c>
      <c r="C12" s="46" t="s">
        <v>2</v>
      </c>
    </row>
    <row r="13" spans="1:3" x14ac:dyDescent="0.25">
      <c r="A13" s="46">
        <v>12</v>
      </c>
      <c r="B13" s="46" t="s">
        <v>47</v>
      </c>
      <c r="C13" s="46" t="s">
        <v>2</v>
      </c>
    </row>
    <row r="14" spans="1:3" x14ac:dyDescent="0.25">
      <c r="A14" s="46">
        <v>13</v>
      </c>
      <c r="B14" s="46" t="s">
        <v>47</v>
      </c>
      <c r="C14" s="46" t="s">
        <v>2</v>
      </c>
    </row>
    <row r="15" spans="1:3" x14ac:dyDescent="0.25">
      <c r="A15" s="46">
        <v>14</v>
      </c>
      <c r="B15" s="46" t="s">
        <v>47</v>
      </c>
      <c r="C15" s="46" t="s">
        <v>2</v>
      </c>
    </row>
    <row r="16" spans="1:3" x14ac:dyDescent="0.25">
      <c r="A16" s="46">
        <v>15</v>
      </c>
      <c r="B16" s="46" t="s">
        <v>47</v>
      </c>
      <c r="C16" s="46" t="s">
        <v>2</v>
      </c>
    </row>
    <row r="17" spans="1:3" x14ac:dyDescent="0.25">
      <c r="A17" s="46">
        <v>16</v>
      </c>
      <c r="B17" s="46" t="s">
        <v>47</v>
      </c>
      <c r="C17" s="46" t="s">
        <v>2</v>
      </c>
    </row>
    <row r="18" spans="1:3" x14ac:dyDescent="0.25">
      <c r="A18" s="46">
        <v>17</v>
      </c>
      <c r="B18" s="46" t="s">
        <v>47</v>
      </c>
      <c r="C18" s="46" t="s">
        <v>2</v>
      </c>
    </row>
    <row r="19" spans="1:3" x14ac:dyDescent="0.25">
      <c r="A19" s="46">
        <v>18</v>
      </c>
      <c r="B19" s="46" t="s">
        <v>47</v>
      </c>
      <c r="C19" s="46" t="s">
        <v>2</v>
      </c>
    </row>
    <row r="20" spans="1:3" x14ac:dyDescent="0.25">
      <c r="A20" s="46">
        <v>19</v>
      </c>
      <c r="B20" s="46" t="s">
        <v>47</v>
      </c>
      <c r="C20" s="46" t="s">
        <v>2</v>
      </c>
    </row>
    <row r="21" spans="1:3" x14ac:dyDescent="0.25">
      <c r="A21" s="46">
        <v>20</v>
      </c>
      <c r="B21" s="46" t="s">
        <v>47</v>
      </c>
      <c r="C21" s="46" t="s">
        <v>2</v>
      </c>
    </row>
    <row r="22" spans="1:3" x14ac:dyDescent="0.25">
      <c r="A22" s="46">
        <v>21</v>
      </c>
      <c r="B22" s="46" t="s">
        <v>47</v>
      </c>
      <c r="C22" s="46" t="s">
        <v>2</v>
      </c>
    </row>
    <row r="23" spans="1:3" x14ac:dyDescent="0.25">
      <c r="A23" s="46">
        <v>22</v>
      </c>
      <c r="B23" s="46" t="s">
        <v>47</v>
      </c>
      <c r="C23" s="46" t="s">
        <v>2</v>
      </c>
    </row>
    <row r="24" spans="1:3" x14ac:dyDescent="0.25">
      <c r="A24" s="46">
        <v>23</v>
      </c>
      <c r="B24" s="46" t="s">
        <v>47</v>
      </c>
      <c r="C24" s="46" t="s">
        <v>2</v>
      </c>
    </row>
    <row r="25" spans="1:3" x14ac:dyDescent="0.25">
      <c r="A25" s="46">
        <v>24</v>
      </c>
      <c r="B25" s="46" t="s">
        <v>47</v>
      </c>
      <c r="C25" s="46" t="s">
        <v>2</v>
      </c>
    </row>
    <row r="26" spans="1:3" x14ac:dyDescent="0.25">
      <c r="A26" s="46">
        <v>25</v>
      </c>
      <c r="B26" s="46" t="s">
        <v>47</v>
      </c>
      <c r="C26" s="46" t="s">
        <v>2</v>
      </c>
    </row>
    <row r="27" spans="1:3" x14ac:dyDescent="0.25">
      <c r="A27" s="46">
        <v>26</v>
      </c>
      <c r="B27" s="46" t="s">
        <v>47</v>
      </c>
      <c r="C27" s="46" t="s">
        <v>2</v>
      </c>
    </row>
    <row r="28" spans="1:3" x14ac:dyDescent="0.25">
      <c r="A28" s="46">
        <v>27</v>
      </c>
      <c r="B28" s="46" t="s">
        <v>47</v>
      </c>
      <c r="C28" s="46" t="s">
        <v>2</v>
      </c>
    </row>
    <row r="29" spans="1:3" x14ac:dyDescent="0.25">
      <c r="A29" s="46">
        <v>28</v>
      </c>
      <c r="B29" s="46" t="s">
        <v>47</v>
      </c>
      <c r="C29" s="46" t="s">
        <v>2</v>
      </c>
    </row>
    <row r="30" spans="1:3" x14ac:dyDescent="0.25">
      <c r="A30" s="46">
        <v>29</v>
      </c>
      <c r="B30" s="46" t="s">
        <v>47</v>
      </c>
      <c r="C30" s="46" t="s">
        <v>2</v>
      </c>
    </row>
    <row r="31" spans="1:3" x14ac:dyDescent="0.25">
      <c r="A31" s="46">
        <v>30</v>
      </c>
      <c r="B31" s="46" t="s">
        <v>47</v>
      </c>
      <c r="C31" s="46" t="s">
        <v>2</v>
      </c>
    </row>
    <row r="32" spans="1:3" x14ac:dyDescent="0.25">
      <c r="A32" s="46">
        <v>31</v>
      </c>
      <c r="B32" s="46" t="s">
        <v>47</v>
      </c>
      <c r="C32" s="46" t="s">
        <v>2</v>
      </c>
    </row>
    <row r="33" spans="1:3" x14ac:dyDescent="0.25">
      <c r="A33" s="46">
        <v>32</v>
      </c>
      <c r="B33" s="46" t="s">
        <v>47</v>
      </c>
      <c r="C33" s="46" t="s">
        <v>2</v>
      </c>
    </row>
    <row r="34" spans="1:3" x14ac:dyDescent="0.25">
      <c r="A34" s="46">
        <v>33</v>
      </c>
      <c r="B34" s="46" t="s">
        <v>47</v>
      </c>
      <c r="C34" s="46" t="s">
        <v>2</v>
      </c>
    </row>
    <row r="35" spans="1:3" x14ac:dyDescent="0.25">
      <c r="A35" s="46">
        <v>34</v>
      </c>
      <c r="B35" s="46" t="s">
        <v>47</v>
      </c>
      <c r="C35" s="46" t="s">
        <v>2</v>
      </c>
    </row>
    <row r="36" spans="1:3" x14ac:dyDescent="0.25">
      <c r="A36" s="46">
        <v>35</v>
      </c>
      <c r="B36" s="46" t="s">
        <v>47</v>
      </c>
      <c r="C36" s="46" t="s">
        <v>2</v>
      </c>
    </row>
    <row r="37" spans="1:3" x14ac:dyDescent="0.25">
      <c r="A37" s="46">
        <v>36</v>
      </c>
      <c r="B37" s="46" t="s">
        <v>47</v>
      </c>
      <c r="C37" s="46" t="s">
        <v>2</v>
      </c>
    </row>
    <row r="38" spans="1:3" x14ac:dyDescent="0.25">
      <c r="A38" s="46">
        <v>37</v>
      </c>
      <c r="B38" s="46" t="s">
        <v>47</v>
      </c>
      <c r="C38" s="46" t="s">
        <v>2</v>
      </c>
    </row>
    <row r="39" spans="1:3" x14ac:dyDescent="0.25">
      <c r="A39" s="46">
        <v>38</v>
      </c>
      <c r="B39" s="46" t="s">
        <v>47</v>
      </c>
      <c r="C39" s="46" t="s">
        <v>2</v>
      </c>
    </row>
    <row r="40" spans="1:3" x14ac:dyDescent="0.25">
      <c r="A40" s="46">
        <v>39</v>
      </c>
      <c r="B40" s="46" t="s">
        <v>47</v>
      </c>
      <c r="C40" s="46" t="s">
        <v>2</v>
      </c>
    </row>
    <row r="41" spans="1:3" x14ac:dyDescent="0.25">
      <c r="A41" s="46">
        <v>40</v>
      </c>
      <c r="B41" s="46" t="s">
        <v>47</v>
      </c>
      <c r="C41" s="46" t="s">
        <v>2</v>
      </c>
    </row>
    <row r="42" spans="1:3" x14ac:dyDescent="0.25">
      <c r="A42" s="46">
        <v>41</v>
      </c>
      <c r="B42" s="46" t="s">
        <v>47</v>
      </c>
      <c r="C42" s="46" t="s">
        <v>2</v>
      </c>
    </row>
    <row r="43" spans="1:3" x14ac:dyDescent="0.25">
      <c r="A43" s="46">
        <v>42</v>
      </c>
      <c r="B43" s="46" t="s">
        <v>47</v>
      </c>
      <c r="C43" s="46" t="s">
        <v>2</v>
      </c>
    </row>
    <row r="44" spans="1:3" x14ac:dyDescent="0.25">
      <c r="A44" s="46">
        <v>43</v>
      </c>
      <c r="B44" s="46" t="s">
        <v>47</v>
      </c>
      <c r="C44" s="46" t="s">
        <v>2</v>
      </c>
    </row>
    <row r="45" spans="1:3" x14ac:dyDescent="0.25">
      <c r="A45" s="46">
        <v>44</v>
      </c>
      <c r="B45" s="46" t="s">
        <v>47</v>
      </c>
      <c r="C45" s="46" t="s">
        <v>2</v>
      </c>
    </row>
    <row r="46" spans="1:3" x14ac:dyDescent="0.25">
      <c r="A46" s="46">
        <v>45</v>
      </c>
      <c r="B46" s="46" t="s">
        <v>47</v>
      </c>
      <c r="C46" s="46" t="s">
        <v>2</v>
      </c>
    </row>
    <row r="47" spans="1:3" x14ac:dyDescent="0.25">
      <c r="A47" s="46">
        <v>46</v>
      </c>
      <c r="B47" s="46" t="s">
        <v>48</v>
      </c>
      <c r="C47" s="46" t="s">
        <v>2</v>
      </c>
    </row>
    <row r="48" spans="1:3" x14ac:dyDescent="0.25">
      <c r="A48" s="46">
        <v>47</v>
      </c>
      <c r="B48" s="46" t="s">
        <v>47</v>
      </c>
      <c r="C48" s="46" t="s">
        <v>2</v>
      </c>
    </row>
    <row r="49" spans="1:3" x14ac:dyDescent="0.25">
      <c r="A49" s="46">
        <v>48</v>
      </c>
      <c r="B49" s="46" t="s">
        <v>48</v>
      </c>
      <c r="C49" s="46" t="s">
        <v>2</v>
      </c>
    </row>
    <row r="50" spans="1:3" x14ac:dyDescent="0.25">
      <c r="A50" s="46">
        <v>49</v>
      </c>
      <c r="B50" s="46" t="s">
        <v>48</v>
      </c>
      <c r="C50" s="46" t="s">
        <v>2</v>
      </c>
    </row>
    <row r="51" spans="1:3" x14ac:dyDescent="0.25">
      <c r="A51" s="46">
        <v>50</v>
      </c>
      <c r="B51" s="46" t="s">
        <v>48</v>
      </c>
      <c r="C51" s="46" t="s">
        <v>2</v>
      </c>
    </row>
    <row r="52" spans="1:3" x14ac:dyDescent="0.25">
      <c r="A52" s="46">
        <v>51</v>
      </c>
      <c r="B52" s="46" t="s">
        <v>48</v>
      </c>
      <c r="C52" s="46" t="s">
        <v>2</v>
      </c>
    </row>
    <row r="53" spans="1:3" x14ac:dyDescent="0.25">
      <c r="A53" s="46">
        <v>52</v>
      </c>
      <c r="B53" s="46" t="s">
        <v>48</v>
      </c>
      <c r="C53" s="46" t="s">
        <v>2</v>
      </c>
    </row>
    <row r="54" spans="1:3" x14ac:dyDescent="0.25">
      <c r="A54" s="46">
        <v>53</v>
      </c>
      <c r="B54" s="46" t="s">
        <v>48</v>
      </c>
      <c r="C54" s="46" t="s">
        <v>2</v>
      </c>
    </row>
    <row r="55" spans="1:3" x14ac:dyDescent="0.25">
      <c r="A55" s="46">
        <v>54</v>
      </c>
      <c r="B55" s="46" t="s">
        <v>48</v>
      </c>
      <c r="C55" s="46" t="s">
        <v>2</v>
      </c>
    </row>
    <row r="56" spans="1:3" x14ac:dyDescent="0.25">
      <c r="A56" s="46">
        <v>55</v>
      </c>
      <c r="B56" s="46" t="s">
        <v>48</v>
      </c>
      <c r="C56" s="46" t="s">
        <v>2</v>
      </c>
    </row>
    <row r="57" spans="1:3" x14ac:dyDescent="0.25">
      <c r="A57" s="46">
        <v>56</v>
      </c>
      <c r="B57" s="46" t="s">
        <v>48</v>
      </c>
      <c r="C57" s="46" t="s">
        <v>2</v>
      </c>
    </row>
    <row r="58" spans="1:3" x14ac:dyDescent="0.25">
      <c r="A58" s="46">
        <v>57</v>
      </c>
      <c r="B58" s="46" t="s">
        <v>48</v>
      </c>
      <c r="C58" s="46" t="s">
        <v>2</v>
      </c>
    </row>
    <row r="59" spans="1:3" x14ac:dyDescent="0.25">
      <c r="A59" s="46">
        <v>58</v>
      </c>
      <c r="B59" s="46" t="s">
        <v>48</v>
      </c>
      <c r="C59" s="46" t="s">
        <v>2</v>
      </c>
    </row>
    <row r="60" spans="1:3" x14ac:dyDescent="0.25">
      <c r="A60" s="46">
        <v>59</v>
      </c>
      <c r="B60" s="46" t="s">
        <v>48</v>
      </c>
      <c r="C60" s="46" t="s">
        <v>2</v>
      </c>
    </row>
    <row r="61" spans="1:3" x14ac:dyDescent="0.25">
      <c r="A61" s="46">
        <v>60</v>
      </c>
      <c r="B61" s="46" t="s">
        <v>48</v>
      </c>
      <c r="C61" s="46" t="s">
        <v>2</v>
      </c>
    </row>
    <row r="62" spans="1:3" x14ac:dyDescent="0.25">
      <c r="A62" s="46">
        <v>61</v>
      </c>
      <c r="B62" s="46" t="s">
        <v>48</v>
      </c>
      <c r="C62" s="46" t="s">
        <v>2</v>
      </c>
    </row>
    <row r="63" spans="1:3" x14ac:dyDescent="0.25">
      <c r="A63" s="46">
        <v>62</v>
      </c>
      <c r="B63" s="46" t="s">
        <v>48</v>
      </c>
      <c r="C63" s="46" t="s">
        <v>2</v>
      </c>
    </row>
    <row r="64" spans="1:3" x14ac:dyDescent="0.25">
      <c r="A64" s="46">
        <v>63</v>
      </c>
      <c r="B64" s="46" t="s">
        <v>48</v>
      </c>
      <c r="C64" s="46" t="s">
        <v>2</v>
      </c>
    </row>
    <row r="65" spans="1:3" x14ac:dyDescent="0.25">
      <c r="A65" s="46">
        <v>64</v>
      </c>
      <c r="B65" s="46" t="s">
        <v>48</v>
      </c>
      <c r="C65" s="46" t="s">
        <v>2</v>
      </c>
    </row>
    <row r="66" spans="1:3" x14ac:dyDescent="0.25">
      <c r="A66" s="46">
        <v>65</v>
      </c>
      <c r="B66" s="46" t="s">
        <v>48</v>
      </c>
      <c r="C66" s="46" t="s">
        <v>2</v>
      </c>
    </row>
    <row r="67" spans="1:3" x14ac:dyDescent="0.25">
      <c r="A67" s="46">
        <v>66</v>
      </c>
      <c r="B67" s="46" t="s">
        <v>48</v>
      </c>
      <c r="C67" s="46" t="s">
        <v>2</v>
      </c>
    </row>
    <row r="68" spans="1:3" x14ac:dyDescent="0.25">
      <c r="A68" s="46">
        <v>67</v>
      </c>
      <c r="B68" s="46" t="s">
        <v>48</v>
      </c>
      <c r="C68" s="46" t="s">
        <v>2</v>
      </c>
    </row>
    <row r="69" spans="1:3" x14ac:dyDescent="0.25">
      <c r="A69" s="46">
        <v>68</v>
      </c>
      <c r="B69" s="46" t="s">
        <v>48</v>
      </c>
      <c r="C69" s="46" t="s">
        <v>2</v>
      </c>
    </row>
    <row r="70" spans="1:3" x14ac:dyDescent="0.25">
      <c r="A70" s="46">
        <v>69</v>
      </c>
      <c r="B70" s="46" t="s">
        <v>48</v>
      </c>
      <c r="C70" s="46" t="s">
        <v>2</v>
      </c>
    </row>
    <row r="71" spans="1:3" x14ac:dyDescent="0.25">
      <c r="A71" s="46">
        <v>70</v>
      </c>
      <c r="B71" s="46" t="s">
        <v>48</v>
      </c>
      <c r="C71" s="46" t="s">
        <v>2</v>
      </c>
    </row>
    <row r="72" spans="1:3" x14ac:dyDescent="0.25">
      <c r="A72" s="46">
        <v>71</v>
      </c>
      <c r="B72" s="46" t="s">
        <v>48</v>
      </c>
      <c r="C72" s="46" t="s">
        <v>2</v>
      </c>
    </row>
    <row r="73" spans="1:3" x14ac:dyDescent="0.25">
      <c r="A73" s="46">
        <v>72</v>
      </c>
      <c r="B73" s="46" t="s">
        <v>48</v>
      </c>
      <c r="C73" s="46" t="s">
        <v>2</v>
      </c>
    </row>
    <row r="74" spans="1:3" x14ac:dyDescent="0.25">
      <c r="A74" s="46">
        <v>73</v>
      </c>
      <c r="B74" s="46" t="s">
        <v>48</v>
      </c>
      <c r="C74" s="46" t="s">
        <v>2</v>
      </c>
    </row>
    <row r="75" spans="1:3" x14ac:dyDescent="0.25">
      <c r="A75" s="46">
        <v>74</v>
      </c>
      <c r="B75" s="46" t="s">
        <v>48</v>
      </c>
      <c r="C75" s="46" t="s">
        <v>2</v>
      </c>
    </row>
    <row r="76" spans="1:3" x14ac:dyDescent="0.25">
      <c r="A76" s="46">
        <v>75</v>
      </c>
      <c r="B76" s="46" t="s">
        <v>48</v>
      </c>
      <c r="C76" s="46" t="s">
        <v>2</v>
      </c>
    </row>
    <row r="77" spans="1:3" x14ac:dyDescent="0.25">
      <c r="A77" s="46">
        <v>76</v>
      </c>
      <c r="B77" s="46" t="s">
        <v>47</v>
      </c>
      <c r="C77" s="46" t="s">
        <v>2</v>
      </c>
    </row>
    <row r="78" spans="1:3" x14ac:dyDescent="0.25">
      <c r="A78" s="46">
        <v>77</v>
      </c>
      <c r="B78" s="46" t="s">
        <v>47</v>
      </c>
      <c r="C78" s="46" t="s">
        <v>3</v>
      </c>
    </row>
    <row r="79" spans="1:3" x14ac:dyDescent="0.25">
      <c r="A79" s="46">
        <v>78</v>
      </c>
      <c r="B79" s="46" t="s">
        <v>47</v>
      </c>
      <c r="C79" s="46" t="s">
        <v>3</v>
      </c>
    </row>
    <row r="80" spans="1:3" x14ac:dyDescent="0.25">
      <c r="A80" s="46">
        <v>79</v>
      </c>
      <c r="B80" s="46" t="s">
        <v>47</v>
      </c>
      <c r="C80" s="46" t="s">
        <v>3</v>
      </c>
    </row>
    <row r="81" spans="1:3" x14ac:dyDescent="0.25">
      <c r="A81" s="46">
        <v>80</v>
      </c>
      <c r="B81" s="46" t="s">
        <v>47</v>
      </c>
      <c r="C81" s="46" t="s">
        <v>3</v>
      </c>
    </row>
    <row r="82" spans="1:3" x14ac:dyDescent="0.25">
      <c r="A82" s="46">
        <v>81</v>
      </c>
      <c r="B82" s="46" t="s">
        <v>47</v>
      </c>
      <c r="C82" s="46" t="s">
        <v>3</v>
      </c>
    </row>
    <row r="83" spans="1:3" x14ac:dyDescent="0.25">
      <c r="A83" s="46">
        <v>82</v>
      </c>
      <c r="B83" s="46" t="s">
        <v>47</v>
      </c>
      <c r="C83" s="46" t="s">
        <v>3</v>
      </c>
    </row>
    <row r="84" spans="1:3" x14ac:dyDescent="0.25">
      <c r="A84" s="46">
        <v>83</v>
      </c>
      <c r="B84" s="46" t="s">
        <v>47</v>
      </c>
      <c r="C84" s="46" t="s">
        <v>3</v>
      </c>
    </row>
    <row r="85" spans="1:3" x14ac:dyDescent="0.25">
      <c r="A85" s="46">
        <v>84</v>
      </c>
      <c r="B85" s="46" t="s">
        <v>47</v>
      </c>
      <c r="C85" s="46" t="s">
        <v>3</v>
      </c>
    </row>
    <row r="86" spans="1:3" x14ac:dyDescent="0.25">
      <c r="A86" s="46">
        <v>85</v>
      </c>
      <c r="B86" s="46" t="s">
        <v>47</v>
      </c>
      <c r="C86" s="46" t="s">
        <v>3</v>
      </c>
    </row>
    <row r="87" spans="1:3" x14ac:dyDescent="0.25">
      <c r="A87" s="46">
        <v>86</v>
      </c>
      <c r="B87" s="46" t="s">
        <v>47</v>
      </c>
      <c r="C87" s="46" t="s">
        <v>3</v>
      </c>
    </row>
    <row r="88" spans="1:3" x14ac:dyDescent="0.25">
      <c r="A88" s="46">
        <v>87</v>
      </c>
      <c r="B88" s="46" t="s">
        <v>47</v>
      </c>
      <c r="C88" s="46" t="s">
        <v>3</v>
      </c>
    </row>
    <row r="89" spans="1:3" x14ac:dyDescent="0.25">
      <c r="A89" s="46">
        <v>88</v>
      </c>
      <c r="B89" s="46" t="s">
        <v>47</v>
      </c>
      <c r="C89" s="46" t="s">
        <v>3</v>
      </c>
    </row>
    <row r="90" spans="1:3" x14ac:dyDescent="0.25">
      <c r="A90" s="46">
        <v>89</v>
      </c>
      <c r="B90" s="46" t="s">
        <v>47</v>
      </c>
      <c r="C90" s="46" t="s">
        <v>3</v>
      </c>
    </row>
    <row r="91" spans="1:3" x14ac:dyDescent="0.25">
      <c r="A91" s="46">
        <v>90</v>
      </c>
      <c r="B91" s="46" t="s">
        <v>47</v>
      </c>
      <c r="C91" s="46" t="s">
        <v>3</v>
      </c>
    </row>
    <row r="92" spans="1:3" x14ac:dyDescent="0.25">
      <c r="A92" s="46">
        <v>91</v>
      </c>
      <c r="B92" s="46" t="s">
        <v>47</v>
      </c>
      <c r="C92" s="46" t="s">
        <v>3</v>
      </c>
    </row>
    <row r="93" spans="1:3" x14ac:dyDescent="0.25">
      <c r="A93" s="46">
        <v>92</v>
      </c>
      <c r="B93" s="46" t="s">
        <v>47</v>
      </c>
      <c r="C93" s="46" t="s">
        <v>3</v>
      </c>
    </row>
    <row r="94" spans="1:3" x14ac:dyDescent="0.25">
      <c r="A94" s="46">
        <v>93</v>
      </c>
      <c r="B94" s="46" t="s">
        <v>47</v>
      </c>
      <c r="C94" s="46" t="s">
        <v>3</v>
      </c>
    </row>
    <row r="95" spans="1:3" x14ac:dyDescent="0.25">
      <c r="A95" s="46">
        <v>94</v>
      </c>
      <c r="B95" s="46" t="s">
        <v>47</v>
      </c>
      <c r="C95" s="46" t="s">
        <v>3</v>
      </c>
    </row>
    <row r="96" spans="1:3" x14ac:dyDescent="0.25">
      <c r="A96" s="46">
        <v>95</v>
      </c>
      <c r="B96" s="46" t="s">
        <v>47</v>
      </c>
      <c r="C96" s="46" t="s">
        <v>3</v>
      </c>
    </row>
    <row r="97" spans="1:3" x14ac:dyDescent="0.25">
      <c r="A97" s="46">
        <v>96</v>
      </c>
      <c r="B97" s="46" t="s">
        <v>47</v>
      </c>
      <c r="C97" s="46" t="s">
        <v>3</v>
      </c>
    </row>
    <row r="98" spans="1:3" x14ac:dyDescent="0.25">
      <c r="A98" s="46">
        <v>97</v>
      </c>
      <c r="B98" s="46" t="s">
        <v>47</v>
      </c>
      <c r="C98" s="46" t="s">
        <v>3</v>
      </c>
    </row>
    <row r="99" spans="1:3" x14ac:dyDescent="0.25">
      <c r="A99" s="46">
        <v>98</v>
      </c>
      <c r="B99" s="46" t="s">
        <v>47</v>
      </c>
      <c r="C99" s="46" t="s">
        <v>3</v>
      </c>
    </row>
    <row r="100" spans="1:3" x14ac:dyDescent="0.25">
      <c r="A100" s="46">
        <v>99</v>
      </c>
      <c r="B100" s="46" t="s">
        <v>47</v>
      </c>
      <c r="C100" s="46" t="s">
        <v>2</v>
      </c>
    </row>
    <row r="101" spans="1:3" x14ac:dyDescent="0.25">
      <c r="A101" s="46">
        <v>100</v>
      </c>
      <c r="B101" s="46" t="s">
        <v>48</v>
      </c>
      <c r="C101" s="46" t="s">
        <v>3</v>
      </c>
    </row>
    <row r="102" spans="1:3" x14ac:dyDescent="0.25">
      <c r="A102" s="46">
        <v>101</v>
      </c>
      <c r="B102" s="46" t="s">
        <v>48</v>
      </c>
      <c r="C102" s="46" t="s">
        <v>3</v>
      </c>
    </row>
    <row r="103" spans="1:3" x14ac:dyDescent="0.25">
      <c r="A103" s="46">
        <v>102</v>
      </c>
      <c r="B103" s="46" t="s">
        <v>48</v>
      </c>
      <c r="C103" s="46" t="s">
        <v>3</v>
      </c>
    </row>
    <row r="104" spans="1:3" x14ac:dyDescent="0.25">
      <c r="A104" s="46">
        <v>103</v>
      </c>
      <c r="B104" s="46" t="s">
        <v>48</v>
      </c>
      <c r="C104" s="46" t="s">
        <v>3</v>
      </c>
    </row>
    <row r="105" spans="1:3" x14ac:dyDescent="0.25">
      <c r="A105" s="46">
        <v>104</v>
      </c>
      <c r="B105" s="46" t="s">
        <v>48</v>
      </c>
      <c r="C105" s="46" t="s">
        <v>3</v>
      </c>
    </row>
    <row r="106" spans="1:3" x14ac:dyDescent="0.25">
      <c r="A106" s="46">
        <v>105</v>
      </c>
      <c r="B106" s="46" t="s">
        <v>48</v>
      </c>
      <c r="C106" s="46" t="s">
        <v>3</v>
      </c>
    </row>
    <row r="107" spans="1:3" x14ac:dyDescent="0.25">
      <c r="A107" s="46">
        <v>106</v>
      </c>
      <c r="B107" s="46" t="s">
        <v>48</v>
      </c>
      <c r="C107" s="46" t="s">
        <v>3</v>
      </c>
    </row>
    <row r="108" spans="1:3" x14ac:dyDescent="0.25">
      <c r="A108" s="46">
        <v>107</v>
      </c>
      <c r="B108" s="46" t="s">
        <v>48</v>
      </c>
      <c r="C108" s="46" t="s">
        <v>3</v>
      </c>
    </row>
    <row r="109" spans="1:3" x14ac:dyDescent="0.25">
      <c r="A109" s="46">
        <v>108</v>
      </c>
      <c r="B109" s="46" t="s">
        <v>48</v>
      </c>
      <c r="C109" s="46" t="s">
        <v>3</v>
      </c>
    </row>
    <row r="110" spans="1:3" x14ac:dyDescent="0.25">
      <c r="A110" s="46">
        <v>109</v>
      </c>
      <c r="B110" s="46" t="s">
        <v>48</v>
      </c>
      <c r="C110" s="46" t="s">
        <v>3</v>
      </c>
    </row>
    <row r="111" spans="1:3" x14ac:dyDescent="0.25">
      <c r="A111" s="46">
        <v>110</v>
      </c>
      <c r="B111" s="46" t="s">
        <v>48</v>
      </c>
      <c r="C111" s="46" t="s">
        <v>3</v>
      </c>
    </row>
    <row r="112" spans="1:3" x14ac:dyDescent="0.25">
      <c r="A112" s="46">
        <v>111</v>
      </c>
      <c r="B112" s="46" t="s">
        <v>48</v>
      </c>
      <c r="C112" s="46" t="s">
        <v>3</v>
      </c>
    </row>
    <row r="113" spans="1:3" x14ac:dyDescent="0.25">
      <c r="A113" s="46">
        <v>112</v>
      </c>
      <c r="B113" s="46" t="s">
        <v>48</v>
      </c>
      <c r="C113" s="46" t="s">
        <v>3</v>
      </c>
    </row>
    <row r="114" spans="1:3" x14ac:dyDescent="0.25">
      <c r="A114" s="46">
        <v>113</v>
      </c>
      <c r="B114" s="46" t="s">
        <v>48</v>
      </c>
      <c r="C114" s="46" t="s">
        <v>3</v>
      </c>
    </row>
    <row r="115" spans="1:3" x14ac:dyDescent="0.25">
      <c r="A115" s="46">
        <v>114</v>
      </c>
      <c r="B115" s="46" t="s">
        <v>48</v>
      </c>
      <c r="C115" s="46" t="s">
        <v>3</v>
      </c>
    </row>
    <row r="116" spans="1:3" x14ac:dyDescent="0.25">
      <c r="A116" s="46">
        <v>115</v>
      </c>
      <c r="B116" s="46" t="s">
        <v>48</v>
      </c>
      <c r="C116" s="46" t="s">
        <v>3</v>
      </c>
    </row>
    <row r="117" spans="1:3" x14ac:dyDescent="0.25">
      <c r="A117" s="46">
        <v>116</v>
      </c>
      <c r="B117" s="46" t="s">
        <v>48</v>
      </c>
      <c r="C117" s="46" t="s">
        <v>3</v>
      </c>
    </row>
    <row r="118" spans="1:3" x14ac:dyDescent="0.25">
      <c r="A118" s="46">
        <v>117</v>
      </c>
      <c r="B118" s="46" t="s">
        <v>48</v>
      </c>
      <c r="C118" s="46" t="s">
        <v>3</v>
      </c>
    </row>
    <row r="119" spans="1:3" x14ac:dyDescent="0.25">
      <c r="A119" s="46">
        <v>118</v>
      </c>
      <c r="B119" s="46" t="s">
        <v>48</v>
      </c>
      <c r="C119" s="46" t="s">
        <v>3</v>
      </c>
    </row>
    <row r="120" spans="1:3" x14ac:dyDescent="0.25">
      <c r="A120" s="46">
        <v>119</v>
      </c>
      <c r="B120" s="46" t="s">
        <v>48</v>
      </c>
      <c r="C120" s="46" t="s">
        <v>3</v>
      </c>
    </row>
    <row r="121" spans="1:3" x14ac:dyDescent="0.25">
      <c r="A121" s="46">
        <v>120</v>
      </c>
      <c r="B121" s="46" t="s">
        <v>48</v>
      </c>
      <c r="C121" s="46" t="s">
        <v>3</v>
      </c>
    </row>
    <row r="122" spans="1:3" x14ac:dyDescent="0.25">
      <c r="A122" s="46">
        <v>121</v>
      </c>
      <c r="B122" s="46" t="s">
        <v>48</v>
      </c>
      <c r="C122" s="46" t="s">
        <v>3</v>
      </c>
    </row>
    <row r="123" spans="1:3" x14ac:dyDescent="0.25">
      <c r="A123" s="46">
        <v>122</v>
      </c>
      <c r="B123" s="46" t="s">
        <v>48</v>
      </c>
      <c r="C123" s="46" t="s">
        <v>3</v>
      </c>
    </row>
    <row r="124" spans="1:3" x14ac:dyDescent="0.25">
      <c r="A124" s="46">
        <v>123</v>
      </c>
      <c r="B124" s="46" t="s">
        <v>48</v>
      </c>
      <c r="C124" s="46" t="s">
        <v>3</v>
      </c>
    </row>
    <row r="125" spans="1:3" x14ac:dyDescent="0.25">
      <c r="A125" s="46">
        <v>124</v>
      </c>
      <c r="B125" s="46" t="s">
        <v>48</v>
      </c>
      <c r="C125" s="46" t="s">
        <v>3</v>
      </c>
    </row>
    <row r="126" spans="1:3" x14ac:dyDescent="0.25">
      <c r="A126" s="46">
        <v>125</v>
      </c>
      <c r="B126" s="46" t="s">
        <v>48</v>
      </c>
      <c r="C126" s="46" t="s">
        <v>3</v>
      </c>
    </row>
    <row r="127" spans="1:3" x14ac:dyDescent="0.25">
      <c r="A127" s="46">
        <v>126</v>
      </c>
      <c r="B127" s="46" t="s">
        <v>48</v>
      </c>
      <c r="C127" s="46" t="s">
        <v>3</v>
      </c>
    </row>
    <row r="128" spans="1:3" x14ac:dyDescent="0.25">
      <c r="A128" s="46">
        <v>127</v>
      </c>
      <c r="B128" s="46" t="s">
        <v>48</v>
      </c>
      <c r="C128" s="46" t="s">
        <v>3</v>
      </c>
    </row>
    <row r="129" spans="1:3" x14ac:dyDescent="0.25">
      <c r="A129" s="46">
        <v>128</v>
      </c>
      <c r="B129" s="46" t="s">
        <v>48</v>
      </c>
      <c r="C129" s="46" t="s">
        <v>3</v>
      </c>
    </row>
    <row r="130" spans="1:3" x14ac:dyDescent="0.25">
      <c r="A130" s="46">
        <v>129</v>
      </c>
      <c r="B130" s="46" t="s">
        <v>48</v>
      </c>
      <c r="C130" s="46" t="s">
        <v>3</v>
      </c>
    </row>
    <row r="131" spans="1:3" x14ac:dyDescent="0.25">
      <c r="A131" s="46">
        <v>130</v>
      </c>
      <c r="B131" s="46" t="s">
        <v>48</v>
      </c>
      <c r="C131" s="46" t="s">
        <v>3</v>
      </c>
    </row>
    <row r="132" spans="1:3" x14ac:dyDescent="0.25">
      <c r="A132" s="46">
        <v>131</v>
      </c>
      <c r="B132" s="46" t="s">
        <v>48</v>
      </c>
      <c r="C132" s="46" t="s">
        <v>3</v>
      </c>
    </row>
    <row r="133" spans="1:3" x14ac:dyDescent="0.25">
      <c r="A133" s="46">
        <v>132</v>
      </c>
      <c r="B133" s="46" t="s">
        <v>48</v>
      </c>
      <c r="C133" s="46" t="s">
        <v>3</v>
      </c>
    </row>
    <row r="134" spans="1:3" x14ac:dyDescent="0.25">
      <c r="A134" s="46">
        <v>133</v>
      </c>
      <c r="B134" s="46" t="s">
        <v>48</v>
      </c>
      <c r="C134" s="46" t="s">
        <v>3</v>
      </c>
    </row>
    <row r="135" spans="1:3" x14ac:dyDescent="0.25">
      <c r="A135" s="46">
        <v>134</v>
      </c>
      <c r="B135" s="46" t="s">
        <v>48</v>
      </c>
      <c r="C135" s="46" t="s">
        <v>3</v>
      </c>
    </row>
    <row r="136" spans="1:3" x14ac:dyDescent="0.25">
      <c r="A136" s="46">
        <v>135</v>
      </c>
      <c r="B136" s="46" t="s">
        <v>48</v>
      </c>
      <c r="C136" s="46" t="s">
        <v>3</v>
      </c>
    </row>
    <row r="137" spans="1:3" x14ac:dyDescent="0.25">
      <c r="A137" s="46">
        <v>136</v>
      </c>
      <c r="B137" s="46" t="s">
        <v>48</v>
      </c>
      <c r="C137" s="46" t="s">
        <v>3</v>
      </c>
    </row>
    <row r="138" spans="1:3" x14ac:dyDescent="0.25">
      <c r="A138" s="46">
        <v>137</v>
      </c>
      <c r="B138" s="46" t="s">
        <v>48</v>
      </c>
      <c r="C138" s="46" t="s">
        <v>3</v>
      </c>
    </row>
    <row r="139" spans="1:3" x14ac:dyDescent="0.25">
      <c r="A139" s="46">
        <v>138</v>
      </c>
      <c r="B139" s="46" t="s">
        <v>48</v>
      </c>
      <c r="C139" s="46" t="s">
        <v>3</v>
      </c>
    </row>
    <row r="140" spans="1:3" x14ac:dyDescent="0.25">
      <c r="A140" s="46">
        <v>139</v>
      </c>
      <c r="B140" s="46" t="s">
        <v>48</v>
      </c>
      <c r="C140" s="46" t="s">
        <v>3</v>
      </c>
    </row>
    <row r="141" spans="1:3" x14ac:dyDescent="0.25">
      <c r="A141" s="46">
        <v>140</v>
      </c>
      <c r="B141" s="46" t="s">
        <v>48</v>
      </c>
      <c r="C141" s="46" t="s">
        <v>3</v>
      </c>
    </row>
    <row r="142" spans="1:3" x14ac:dyDescent="0.25">
      <c r="A142" s="46">
        <v>141</v>
      </c>
      <c r="B142" s="46" t="s">
        <v>48</v>
      </c>
      <c r="C142" s="46" t="s">
        <v>3</v>
      </c>
    </row>
    <row r="143" spans="1:3" x14ac:dyDescent="0.25">
      <c r="A143" s="46">
        <v>142</v>
      </c>
      <c r="B143" s="46" t="s">
        <v>48</v>
      </c>
      <c r="C143" s="46" t="s">
        <v>3</v>
      </c>
    </row>
    <row r="144" spans="1:3" x14ac:dyDescent="0.25">
      <c r="A144" s="46">
        <v>143</v>
      </c>
      <c r="B144" s="46" t="s">
        <v>48</v>
      </c>
      <c r="C144" s="46" t="s">
        <v>3</v>
      </c>
    </row>
    <row r="145" spans="1:3" x14ac:dyDescent="0.25">
      <c r="A145" s="46">
        <v>144</v>
      </c>
      <c r="B145" s="46" t="s">
        <v>48</v>
      </c>
      <c r="C145" s="46" t="s">
        <v>3</v>
      </c>
    </row>
    <row r="146" spans="1:3" x14ac:dyDescent="0.25">
      <c r="A146" s="46">
        <v>145</v>
      </c>
      <c r="B146" s="46" t="s">
        <v>48</v>
      </c>
      <c r="C146" s="46" t="s">
        <v>3</v>
      </c>
    </row>
    <row r="147" spans="1:3" x14ac:dyDescent="0.25">
      <c r="A147" s="46">
        <v>146</v>
      </c>
      <c r="B147" s="46" t="s">
        <v>48</v>
      </c>
      <c r="C147" s="46" t="s">
        <v>3</v>
      </c>
    </row>
    <row r="148" spans="1:3" x14ac:dyDescent="0.25">
      <c r="A148" s="46">
        <v>147</v>
      </c>
      <c r="B148" s="46" t="s">
        <v>48</v>
      </c>
      <c r="C148" s="46" t="s">
        <v>3</v>
      </c>
    </row>
    <row r="149" spans="1:3" x14ac:dyDescent="0.25">
      <c r="A149" s="46">
        <v>148</v>
      </c>
      <c r="B149" s="46" t="s">
        <v>48</v>
      </c>
      <c r="C149" s="46" t="s">
        <v>3</v>
      </c>
    </row>
    <row r="150" spans="1:3" x14ac:dyDescent="0.25">
      <c r="A150" s="46">
        <v>149</v>
      </c>
      <c r="B150" s="46" t="s">
        <v>48</v>
      </c>
      <c r="C150" s="46" t="s">
        <v>3</v>
      </c>
    </row>
    <row r="151" spans="1:3" x14ac:dyDescent="0.25">
      <c r="A151" s="46">
        <v>150</v>
      </c>
      <c r="B151" s="46" t="s">
        <v>48</v>
      </c>
      <c r="C151" s="46" t="s">
        <v>3</v>
      </c>
    </row>
    <row r="152" spans="1:3" x14ac:dyDescent="0.25">
      <c r="A152" s="46">
        <v>151</v>
      </c>
      <c r="B152" s="46" t="s">
        <v>48</v>
      </c>
      <c r="C152" s="46" t="s">
        <v>3</v>
      </c>
    </row>
    <row r="153" spans="1:3" x14ac:dyDescent="0.25">
      <c r="A153" s="46">
        <v>152</v>
      </c>
      <c r="B153" s="46" t="s">
        <v>48</v>
      </c>
      <c r="C153" s="46" t="s">
        <v>3</v>
      </c>
    </row>
    <row r="154" spans="1:3" x14ac:dyDescent="0.25">
      <c r="A154" s="46">
        <v>153</v>
      </c>
      <c r="B154" s="46" t="s">
        <v>48</v>
      </c>
      <c r="C154" s="46" t="s">
        <v>3</v>
      </c>
    </row>
    <row r="155" spans="1:3" x14ac:dyDescent="0.25">
      <c r="A155" s="46">
        <v>154</v>
      </c>
      <c r="B155" s="46" t="s">
        <v>48</v>
      </c>
      <c r="C155" s="46" t="s">
        <v>3</v>
      </c>
    </row>
    <row r="156" spans="1:3" x14ac:dyDescent="0.25">
      <c r="A156" s="46">
        <v>155</v>
      </c>
      <c r="B156" s="46" t="s">
        <v>48</v>
      </c>
      <c r="C156" s="46" t="s">
        <v>3</v>
      </c>
    </row>
    <row r="157" spans="1:3" x14ac:dyDescent="0.25">
      <c r="A157" s="46">
        <v>156</v>
      </c>
      <c r="B157" s="46" t="s">
        <v>48</v>
      </c>
      <c r="C157" s="46" t="s">
        <v>3</v>
      </c>
    </row>
    <row r="158" spans="1:3" x14ac:dyDescent="0.25">
      <c r="A158" s="46">
        <v>157</v>
      </c>
      <c r="B158" s="46" t="s">
        <v>48</v>
      </c>
      <c r="C158" s="46" t="s">
        <v>3</v>
      </c>
    </row>
    <row r="159" spans="1:3" x14ac:dyDescent="0.25">
      <c r="A159" s="46">
        <v>158</v>
      </c>
      <c r="B159" s="46" t="s">
        <v>48</v>
      </c>
      <c r="C159" s="46" t="s">
        <v>3</v>
      </c>
    </row>
    <row r="160" spans="1:3" x14ac:dyDescent="0.25">
      <c r="A160" s="46">
        <v>159</v>
      </c>
      <c r="B160" s="46" t="s">
        <v>48</v>
      </c>
      <c r="C160" s="46" t="s">
        <v>3</v>
      </c>
    </row>
    <row r="161" spans="1:3" x14ac:dyDescent="0.25">
      <c r="A161" s="46">
        <v>160</v>
      </c>
      <c r="B161" s="46" t="s">
        <v>48</v>
      </c>
      <c r="C161" s="46" t="s">
        <v>3</v>
      </c>
    </row>
    <row r="162" spans="1:3" x14ac:dyDescent="0.25">
      <c r="A162" s="46">
        <v>161</v>
      </c>
      <c r="B162" s="46" t="s">
        <v>48</v>
      </c>
      <c r="C162" s="46" t="s">
        <v>3</v>
      </c>
    </row>
    <row r="163" spans="1:3" x14ac:dyDescent="0.25">
      <c r="A163" s="46">
        <v>162</v>
      </c>
      <c r="B163" s="46" t="s">
        <v>48</v>
      </c>
      <c r="C163" s="46" t="s">
        <v>3</v>
      </c>
    </row>
    <row r="164" spans="1:3" x14ac:dyDescent="0.25">
      <c r="A164" s="46">
        <v>163</v>
      </c>
      <c r="B164" s="46" t="s">
        <v>48</v>
      </c>
      <c r="C164" s="46" t="s">
        <v>3</v>
      </c>
    </row>
    <row r="165" spans="1:3" x14ac:dyDescent="0.25">
      <c r="A165" s="46">
        <v>164</v>
      </c>
      <c r="B165" s="46" t="s">
        <v>48</v>
      </c>
      <c r="C165" s="46" t="s">
        <v>3</v>
      </c>
    </row>
    <row r="166" spans="1:3" x14ac:dyDescent="0.25">
      <c r="A166" s="46">
        <v>165</v>
      </c>
      <c r="B166" s="46" t="s">
        <v>48</v>
      </c>
      <c r="C166" s="46" t="s">
        <v>3</v>
      </c>
    </row>
    <row r="167" spans="1:3" x14ac:dyDescent="0.25">
      <c r="A167" s="46">
        <v>166</v>
      </c>
      <c r="B167" s="46" t="s">
        <v>48</v>
      </c>
      <c r="C167" s="46" t="s">
        <v>3</v>
      </c>
    </row>
    <row r="168" spans="1:3" x14ac:dyDescent="0.25">
      <c r="A168" s="46">
        <v>167</v>
      </c>
      <c r="B168" s="46" t="s">
        <v>48</v>
      </c>
      <c r="C168" s="46" t="s">
        <v>3</v>
      </c>
    </row>
    <row r="169" spans="1:3" x14ac:dyDescent="0.25">
      <c r="A169" s="46">
        <v>168</v>
      </c>
      <c r="B169" s="46" t="s">
        <v>48</v>
      </c>
      <c r="C169" s="46" t="s">
        <v>3</v>
      </c>
    </row>
    <row r="170" spans="1:3" x14ac:dyDescent="0.25">
      <c r="A170" s="46">
        <v>169</v>
      </c>
      <c r="B170" s="46" t="s">
        <v>48</v>
      </c>
      <c r="C170" s="46" t="s">
        <v>3</v>
      </c>
    </row>
    <row r="171" spans="1:3" x14ac:dyDescent="0.25">
      <c r="A171" s="46">
        <v>170</v>
      </c>
      <c r="B171" s="46" t="s">
        <v>48</v>
      </c>
      <c r="C171" s="46" t="s">
        <v>3</v>
      </c>
    </row>
    <row r="172" spans="1:3" x14ac:dyDescent="0.25">
      <c r="A172" s="46">
        <v>171</v>
      </c>
      <c r="B172" s="46" t="s">
        <v>48</v>
      </c>
      <c r="C172" s="46" t="s">
        <v>3</v>
      </c>
    </row>
    <row r="173" spans="1:3" x14ac:dyDescent="0.25">
      <c r="A173" s="46">
        <v>172</v>
      </c>
      <c r="B173" s="46" t="s">
        <v>48</v>
      </c>
      <c r="C173" s="46" t="s">
        <v>3</v>
      </c>
    </row>
    <row r="174" spans="1:3" x14ac:dyDescent="0.25">
      <c r="A174" s="46">
        <v>173</v>
      </c>
      <c r="B174" s="46" t="s">
        <v>48</v>
      </c>
      <c r="C174" s="46" t="s">
        <v>3</v>
      </c>
    </row>
    <row r="175" spans="1:3" x14ac:dyDescent="0.25">
      <c r="A175" s="46">
        <v>174</v>
      </c>
      <c r="B175" s="46" t="s">
        <v>48</v>
      </c>
      <c r="C175" s="46" t="s">
        <v>3</v>
      </c>
    </row>
    <row r="176" spans="1:3" x14ac:dyDescent="0.25">
      <c r="A176" s="46">
        <v>175</v>
      </c>
      <c r="B176" s="46" t="s">
        <v>48</v>
      </c>
      <c r="C176" s="46" t="s">
        <v>3</v>
      </c>
    </row>
    <row r="177" spans="1:3" x14ac:dyDescent="0.25">
      <c r="A177" s="46">
        <v>176</v>
      </c>
      <c r="B177" s="46" t="s">
        <v>48</v>
      </c>
      <c r="C177" s="46" t="s">
        <v>3</v>
      </c>
    </row>
    <row r="178" spans="1:3" x14ac:dyDescent="0.25">
      <c r="A178" s="46">
        <v>177</v>
      </c>
      <c r="B178" s="46" t="s">
        <v>48</v>
      </c>
      <c r="C178" s="46" t="s">
        <v>3</v>
      </c>
    </row>
    <row r="179" spans="1:3" x14ac:dyDescent="0.25">
      <c r="A179" s="46">
        <v>178</v>
      </c>
      <c r="B179" s="46" t="s">
        <v>48</v>
      </c>
      <c r="C179" s="46" t="s">
        <v>3</v>
      </c>
    </row>
    <row r="180" spans="1:3" x14ac:dyDescent="0.25">
      <c r="A180" s="46">
        <v>179</v>
      </c>
      <c r="B180" s="46" t="s">
        <v>48</v>
      </c>
      <c r="C180" s="46" t="s">
        <v>3</v>
      </c>
    </row>
    <row r="181" spans="1:3" x14ac:dyDescent="0.25">
      <c r="A181" s="46">
        <v>180</v>
      </c>
      <c r="B181" s="46" t="s">
        <v>48</v>
      </c>
      <c r="C181" s="46" t="s">
        <v>3</v>
      </c>
    </row>
    <row r="182" spans="1:3" x14ac:dyDescent="0.25">
      <c r="A182" s="46">
        <v>181</v>
      </c>
      <c r="B182" s="46" t="s">
        <v>48</v>
      </c>
      <c r="C182" s="46" t="s">
        <v>3</v>
      </c>
    </row>
  </sheetData>
  <sortState ref="A2:C182">
    <sortCondition ref="A2:A182"/>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A13" workbookViewId="0">
      <selection activeCell="A57" sqref="A57"/>
    </sheetView>
  </sheetViews>
  <sheetFormatPr baseColWidth="10" defaultColWidth="11.42578125" defaultRowHeight="15" x14ac:dyDescent="0.25"/>
  <cols>
    <col min="1" max="1" width="42" style="1" customWidth="1"/>
    <col min="2" max="2" width="13.140625" style="1" customWidth="1"/>
    <col min="3" max="3" width="18.7109375" style="1" customWidth="1"/>
    <col min="4" max="4" width="13" style="1" customWidth="1"/>
    <col min="5" max="16384" width="11.42578125" style="1"/>
  </cols>
  <sheetData>
    <row r="1" spans="1:4" x14ac:dyDescent="0.25">
      <c r="A1" s="30" t="s">
        <v>22</v>
      </c>
      <c r="B1" s="30"/>
      <c r="C1" s="30"/>
      <c r="D1" s="30"/>
    </row>
    <row r="2" spans="1:4" x14ac:dyDescent="0.25">
      <c r="A2" s="27" t="s">
        <v>8</v>
      </c>
      <c r="B2" s="27"/>
      <c r="C2" s="27"/>
      <c r="D2" s="27"/>
    </row>
    <row r="3" spans="1:4" x14ac:dyDescent="0.25">
      <c r="A3" s="2"/>
      <c r="B3" s="50" t="s">
        <v>0</v>
      </c>
      <c r="C3" s="50"/>
      <c r="D3" s="50"/>
    </row>
    <row r="4" spans="1:4" x14ac:dyDescent="0.25">
      <c r="A4" s="4" t="s">
        <v>1</v>
      </c>
      <c r="B4" s="5" t="s">
        <v>2</v>
      </c>
      <c r="C4" s="5" t="s">
        <v>3</v>
      </c>
      <c r="D4" s="6" t="s">
        <v>4</v>
      </c>
    </row>
    <row r="5" spans="1:4" x14ac:dyDescent="0.25">
      <c r="A5" s="2" t="s">
        <v>5</v>
      </c>
      <c r="B5" s="3">
        <v>45</v>
      </c>
      <c r="C5" s="3">
        <v>23</v>
      </c>
      <c r="D5" s="36">
        <f>SUM(B5:C5)</f>
        <v>68</v>
      </c>
    </row>
    <row r="6" spans="1:4" x14ac:dyDescent="0.25">
      <c r="A6" s="4" t="s">
        <v>6</v>
      </c>
      <c r="B6" s="5">
        <v>30</v>
      </c>
      <c r="C6" s="5">
        <v>83</v>
      </c>
      <c r="D6" s="37">
        <f>SUM(B6:C6)</f>
        <v>113</v>
      </c>
    </row>
    <row r="7" spans="1:4" x14ac:dyDescent="0.25">
      <c r="A7" s="2" t="s">
        <v>4</v>
      </c>
      <c r="B7" s="7">
        <f>SUM(B5:B6)</f>
        <v>75</v>
      </c>
      <c r="C7" s="7">
        <f>SUM(C5:C6)</f>
        <v>106</v>
      </c>
      <c r="D7" s="36">
        <f>SUM(D5:D6)</f>
        <v>181</v>
      </c>
    </row>
    <row r="9" spans="1:4" x14ac:dyDescent="0.25">
      <c r="A9" s="2"/>
      <c r="B9" s="7"/>
      <c r="C9" s="7"/>
      <c r="D9" s="7"/>
    </row>
    <row r="10" spans="1:4" x14ac:dyDescent="0.25">
      <c r="A10" s="28" t="s">
        <v>25</v>
      </c>
      <c r="B10" s="27"/>
      <c r="C10" s="27"/>
      <c r="D10" s="27"/>
    </row>
    <row r="11" spans="1:4" x14ac:dyDescent="0.25">
      <c r="A11" s="32" t="s">
        <v>49</v>
      </c>
      <c r="B11" s="30"/>
      <c r="C11" s="30"/>
      <c r="D11" s="30"/>
    </row>
    <row r="12" spans="1:4" x14ac:dyDescent="0.25">
      <c r="A12" s="2"/>
      <c r="B12" s="50" t="s">
        <v>0</v>
      </c>
      <c r="C12" s="51"/>
      <c r="D12" s="51"/>
    </row>
    <row r="13" spans="1:4" x14ac:dyDescent="0.25">
      <c r="A13" s="4" t="s">
        <v>1</v>
      </c>
      <c r="B13" s="5" t="s">
        <v>2</v>
      </c>
      <c r="C13" s="5" t="s">
        <v>3</v>
      </c>
      <c r="D13" s="6" t="s">
        <v>52</v>
      </c>
    </row>
    <row r="14" spans="1:4" x14ac:dyDescent="0.25">
      <c r="A14" s="2" t="s">
        <v>5</v>
      </c>
      <c r="B14" s="38">
        <f>B5/$D$5</f>
        <v>0.66176470588235292</v>
      </c>
      <c r="C14" s="38">
        <f>C5/$D$5</f>
        <v>0.33823529411764708</v>
      </c>
      <c r="D14" s="40">
        <f>C14+B14</f>
        <v>1</v>
      </c>
    </row>
    <row r="15" spans="1:4" x14ac:dyDescent="0.25">
      <c r="A15" s="4" t="s">
        <v>6</v>
      </c>
      <c r="B15" s="39">
        <f>B6/$D$6</f>
        <v>0.26548672566371684</v>
      </c>
      <c r="C15" s="39">
        <f>C6/$D$6</f>
        <v>0.73451327433628322</v>
      </c>
      <c r="D15" s="41">
        <f>C15+B15</f>
        <v>1</v>
      </c>
    </row>
    <row r="16" spans="1:4" x14ac:dyDescent="0.25">
      <c r="A16" s="14"/>
      <c r="B16" s="26"/>
      <c r="C16" s="26"/>
      <c r="D16" s="26"/>
    </row>
    <row r="17" spans="1:4" x14ac:dyDescent="0.25">
      <c r="A17" s="14"/>
      <c r="B17" s="26"/>
      <c r="C17" s="26"/>
      <c r="D17" s="26"/>
    </row>
    <row r="18" spans="1:4" x14ac:dyDescent="0.25">
      <c r="A18" s="32" t="s">
        <v>50</v>
      </c>
      <c r="B18" s="30"/>
      <c r="C18" s="30"/>
      <c r="D18" s="30"/>
    </row>
    <row r="19" spans="1:4" x14ac:dyDescent="0.25">
      <c r="A19" s="2"/>
      <c r="B19" s="50" t="s">
        <v>0</v>
      </c>
      <c r="C19" s="50"/>
      <c r="D19" s="50"/>
    </row>
    <row r="20" spans="1:4" x14ac:dyDescent="0.25">
      <c r="A20" s="4" t="s">
        <v>1</v>
      </c>
      <c r="B20" s="5" t="s">
        <v>2</v>
      </c>
      <c r="C20" s="5" t="s">
        <v>3</v>
      </c>
      <c r="D20" s="15"/>
    </row>
    <row r="21" spans="1:4" x14ac:dyDescent="0.25">
      <c r="A21" s="2" t="s">
        <v>5</v>
      </c>
      <c r="B21" s="38">
        <f>B5/B7</f>
        <v>0.6</v>
      </c>
      <c r="C21" s="38">
        <f>C5/$C$7</f>
        <v>0.21698113207547171</v>
      </c>
      <c r="D21" s="7"/>
    </row>
    <row r="22" spans="1:4" x14ac:dyDescent="0.25">
      <c r="A22" s="4" t="s">
        <v>6</v>
      </c>
      <c r="B22" s="39">
        <f>B6/$B$7</f>
        <v>0.4</v>
      </c>
      <c r="C22" s="39">
        <f>C6/$C$7</f>
        <v>0.78301886792452835</v>
      </c>
      <c r="D22" s="7"/>
    </row>
    <row r="23" spans="1:4" x14ac:dyDescent="0.25">
      <c r="A23" s="2" t="s">
        <v>52</v>
      </c>
      <c r="B23" s="38">
        <f>B22+B21</f>
        <v>1</v>
      </c>
      <c r="C23" s="38">
        <f>C22+C21</f>
        <v>1</v>
      </c>
      <c r="D23" s="7"/>
    </row>
    <row r="24" spans="1:4" x14ac:dyDescent="0.25">
      <c r="A24" s="14"/>
      <c r="B24" s="26"/>
      <c r="C24" s="26"/>
      <c r="D24" s="26"/>
    </row>
    <row r="25" spans="1:4" x14ac:dyDescent="0.25">
      <c r="A25" s="14"/>
      <c r="B25" s="26"/>
      <c r="C25" s="26"/>
      <c r="D25" s="26"/>
    </row>
    <row r="26" spans="1:4" x14ac:dyDescent="0.25">
      <c r="A26" s="32" t="s">
        <v>51</v>
      </c>
      <c r="B26" s="30"/>
      <c r="C26" s="30"/>
      <c r="D26" s="30"/>
    </row>
    <row r="27" spans="1:4" x14ac:dyDescent="0.25">
      <c r="A27" s="2"/>
      <c r="B27" s="50" t="s">
        <v>0</v>
      </c>
      <c r="C27" s="50"/>
      <c r="D27" s="50"/>
    </row>
    <row r="28" spans="1:4" x14ac:dyDescent="0.25">
      <c r="A28" s="4" t="s">
        <v>1</v>
      </c>
      <c r="B28" s="5" t="s">
        <v>2</v>
      </c>
      <c r="C28" s="5" t="s">
        <v>3</v>
      </c>
      <c r="D28" s="6" t="s">
        <v>52</v>
      </c>
    </row>
    <row r="29" spans="1:4" x14ac:dyDescent="0.25">
      <c r="A29" s="2" t="s">
        <v>5</v>
      </c>
      <c r="B29" s="38">
        <f t="shared" ref="B29:D30" si="0">B5/$D$7</f>
        <v>0.24861878453038674</v>
      </c>
      <c r="C29" s="38">
        <f t="shared" si="0"/>
        <v>0.1270718232044199</v>
      </c>
      <c r="D29" s="40">
        <f t="shared" si="0"/>
        <v>0.37569060773480661</v>
      </c>
    </row>
    <row r="30" spans="1:4" x14ac:dyDescent="0.25">
      <c r="A30" s="4" t="s">
        <v>6</v>
      </c>
      <c r="B30" s="39">
        <f t="shared" si="0"/>
        <v>0.16574585635359115</v>
      </c>
      <c r="C30" s="39">
        <f t="shared" si="0"/>
        <v>0.4585635359116022</v>
      </c>
      <c r="D30" s="41">
        <f t="shared" si="0"/>
        <v>0.62430939226519333</v>
      </c>
    </row>
    <row r="31" spans="1:4" x14ac:dyDescent="0.25">
      <c r="A31" s="2" t="s">
        <v>52</v>
      </c>
      <c r="B31" s="38">
        <f>B7/$D$7</f>
        <v>0.4143646408839779</v>
      </c>
      <c r="C31" s="38">
        <f>C7/$D$7</f>
        <v>0.58563535911602205</v>
      </c>
      <c r="D31" s="9"/>
    </row>
    <row r="32" spans="1:4" x14ac:dyDescent="0.25">
      <c r="A32" s="2"/>
      <c r="B32" s="38"/>
      <c r="C32" s="38"/>
      <c r="D32" s="7"/>
    </row>
    <row r="33" spans="1:4" x14ac:dyDescent="0.25">
      <c r="A33" s="2"/>
      <c r="B33" s="38"/>
      <c r="C33" s="38"/>
      <c r="D33" s="7"/>
    </row>
    <row r="34" spans="1:4" x14ac:dyDescent="0.25">
      <c r="A34" s="28" t="s">
        <v>7</v>
      </c>
      <c r="B34" s="27"/>
      <c r="C34" s="27"/>
      <c r="D34" s="27"/>
    </row>
    <row r="35" spans="1:4" x14ac:dyDescent="0.25">
      <c r="A35" s="32" t="s">
        <v>53</v>
      </c>
      <c r="B35" s="30"/>
      <c r="C35" s="30"/>
      <c r="D35" s="30"/>
    </row>
    <row r="36" spans="1:4" x14ac:dyDescent="0.25">
      <c r="A36" s="2"/>
      <c r="B36" s="50" t="s">
        <v>0</v>
      </c>
      <c r="C36" s="50"/>
      <c r="D36" s="50"/>
    </row>
    <row r="37" spans="1:4" x14ac:dyDescent="0.25">
      <c r="A37" s="4" t="s">
        <v>1</v>
      </c>
      <c r="B37" s="5" t="s">
        <v>2</v>
      </c>
      <c r="C37" s="5" t="s">
        <v>3</v>
      </c>
      <c r="D37" s="6" t="s">
        <v>52</v>
      </c>
    </row>
    <row r="38" spans="1:4" x14ac:dyDescent="0.25">
      <c r="A38" s="2" t="s">
        <v>5</v>
      </c>
      <c r="B38" s="47">
        <f>(D5*B7)/D7</f>
        <v>28.176795580110497</v>
      </c>
      <c r="C38" s="47">
        <f>(D5*C7)/D7</f>
        <v>39.8232044198895</v>
      </c>
      <c r="D38" s="36">
        <f>SUM(B38:C38)</f>
        <v>68</v>
      </c>
    </row>
    <row r="39" spans="1:4" x14ac:dyDescent="0.25">
      <c r="A39" s="4" t="s">
        <v>6</v>
      </c>
      <c r="B39" s="48">
        <f>(D6*B7)/D7</f>
        <v>46.8232044198895</v>
      </c>
      <c r="C39" s="49">
        <f>(D6*C7)/D7</f>
        <v>66.176795580110493</v>
      </c>
      <c r="D39" s="37">
        <f>SUM(B39:C39)</f>
        <v>113</v>
      </c>
    </row>
    <row r="40" spans="1:4" x14ac:dyDescent="0.25">
      <c r="A40" s="2" t="s">
        <v>52</v>
      </c>
      <c r="B40" s="7">
        <f>SUM(B38:B39)</f>
        <v>75</v>
      </c>
      <c r="C40" s="7">
        <f>SUM(C38:C39)</f>
        <v>106</v>
      </c>
      <c r="D40" s="36">
        <f>SUM(D38:D39)</f>
        <v>181</v>
      </c>
    </row>
    <row r="41" spans="1:4" x14ac:dyDescent="0.25">
      <c r="A41" s="2"/>
      <c r="B41" s="7"/>
      <c r="C41" s="7"/>
      <c r="D41" s="42"/>
    </row>
    <row r="42" spans="1:4" x14ac:dyDescent="0.25">
      <c r="A42" s="2"/>
      <c r="B42" s="7"/>
      <c r="C42" s="7"/>
      <c r="D42" s="42"/>
    </row>
    <row r="43" spans="1:4" x14ac:dyDescent="0.25">
      <c r="A43" s="32" t="s">
        <v>17</v>
      </c>
      <c r="B43" s="30">
        <v>2</v>
      </c>
      <c r="C43" s="31"/>
      <c r="D43" s="31"/>
    </row>
    <row r="44" spans="1:4" x14ac:dyDescent="0.25">
      <c r="A44" s="32" t="s">
        <v>18</v>
      </c>
      <c r="B44" s="30">
        <v>2</v>
      </c>
      <c r="C44" s="31"/>
      <c r="D44" s="31"/>
    </row>
    <row r="45" spans="1:4" x14ac:dyDescent="0.25">
      <c r="A45" s="32" t="s">
        <v>12</v>
      </c>
      <c r="B45" s="33">
        <v>3.84</v>
      </c>
      <c r="C45" s="31"/>
      <c r="D45" s="31"/>
    </row>
    <row r="46" spans="1:4" x14ac:dyDescent="0.25">
      <c r="A46" s="28" t="s">
        <v>11</v>
      </c>
      <c r="B46" s="29">
        <f>(B5-B38)^2/B38+(B6-B39)^2/B39+(C5-C38)^2/C38+(C6-C39)^2/C39</f>
        <v>27.472531749383677</v>
      </c>
      <c r="C46" s="31"/>
      <c r="D46" s="31"/>
    </row>
    <row r="47" spans="1:4" x14ac:dyDescent="0.25">
      <c r="A47" s="28" t="s">
        <v>9</v>
      </c>
      <c r="B47" s="29">
        <f>(D40*(ABS(B5*C6-B6*C5)-D40/2)^2)/(B7*D5*C7*D6)</f>
        <v>25.863784835106191</v>
      </c>
      <c r="C47" s="31"/>
      <c r="D47" s="31"/>
    </row>
    <row r="48" spans="1:4" x14ac:dyDescent="0.25">
      <c r="A48" s="28" t="s">
        <v>13</v>
      </c>
      <c r="B48" s="35">
        <f>SQRT(B46/D7)</f>
        <v>0.38959202169289947</v>
      </c>
      <c r="C48" s="31"/>
      <c r="D48" s="31"/>
    </row>
    <row r="49" spans="1:4" x14ac:dyDescent="0.25">
      <c r="A49" s="28" t="s">
        <v>14</v>
      </c>
      <c r="B49" s="35">
        <f>SQRT(B46/(B46+D7))</f>
        <v>0.36301529334892035</v>
      </c>
      <c r="C49" s="31"/>
      <c r="D49" s="31"/>
    </row>
    <row r="50" spans="1:4" x14ac:dyDescent="0.25">
      <c r="A50" s="28" t="s">
        <v>15</v>
      </c>
      <c r="B50" s="35">
        <f>SQRT((MIN(B43:B44)-1)/MIN(B43:B44))</f>
        <v>0.70710678118654757</v>
      </c>
      <c r="C50" s="31"/>
      <c r="D50" s="31"/>
    </row>
    <row r="51" spans="1:4" x14ac:dyDescent="0.25">
      <c r="A51" s="28" t="s">
        <v>16</v>
      </c>
      <c r="B51" s="35">
        <f>SQRT(B46/(D7*(MIN(B43:B44)-1)))</f>
        <v>0.38959202169289947</v>
      </c>
      <c r="C51" s="31"/>
      <c r="D51" s="31"/>
    </row>
    <row r="52" spans="1:4" x14ac:dyDescent="0.25">
      <c r="A52" s="28" t="s">
        <v>19</v>
      </c>
      <c r="B52" s="35">
        <f>(MAX(B5:B6)+MAX(C5:C6)-MAX(D5:D6))/(D7-MAX(D5:D6))</f>
        <v>0.22058823529411764</v>
      </c>
      <c r="C52" s="31"/>
      <c r="D52" s="31"/>
    </row>
    <row r="53" spans="1:4" x14ac:dyDescent="0.25">
      <c r="A53" s="28" t="s">
        <v>20</v>
      </c>
      <c r="B53" s="35">
        <f>(MAX(B5:C5)+MAX(B6:C6)-MAX(B7:C7))/(D7-MAX(B7:C7))</f>
        <v>0.29333333333333333</v>
      </c>
      <c r="C53" s="31"/>
      <c r="D53" s="31"/>
    </row>
    <row r="54" spans="1:4" x14ac:dyDescent="0.25">
      <c r="A54" s="28" t="s">
        <v>21</v>
      </c>
      <c r="B54" s="35">
        <f>((1/2*(MAX(B5:C5)+MAX(B6:C6)+MAX(B5:B6)+MAX(C5:C6))-1/2*(MAX(B7:C7)+MAX(D5:D6)))/(D7-1/2*(MAX(B7:C7)+MAX(D5:D6))))</f>
        <v>0.25874125874125875</v>
      </c>
      <c r="C54" s="31"/>
      <c r="D54" s="31"/>
    </row>
    <row r="55" spans="1:4" x14ac:dyDescent="0.25">
      <c r="A55" s="28" t="s">
        <v>24</v>
      </c>
      <c r="B55" s="35">
        <f>((1-(D29^2+D30^2))-(1-((B21^2+B22^2)*B31+(C21^2+C22^2)*C31)))/(1-(D29^2+D30^2))</f>
        <v>0.15178194336676057</v>
      </c>
      <c r="C55" s="34"/>
      <c r="D55" s="34"/>
    </row>
    <row r="56" spans="1:4" x14ac:dyDescent="0.25">
      <c r="A56" s="14"/>
      <c r="B56" s="13"/>
      <c r="C56" s="13"/>
      <c r="D56" s="13"/>
    </row>
    <row r="57" spans="1:4" x14ac:dyDescent="0.25">
      <c r="A57" s="1" t="s">
        <v>59</v>
      </c>
      <c r="B57" s="13"/>
      <c r="C57" s="13"/>
    </row>
    <row r="58" spans="1:4" x14ac:dyDescent="0.25">
      <c r="B58" s="13"/>
      <c r="C58" s="13"/>
    </row>
    <row r="59" spans="1:4" x14ac:dyDescent="0.25">
      <c r="B59" s="12"/>
    </row>
  </sheetData>
  <mergeCells count="5">
    <mergeCell ref="B3:D3"/>
    <mergeCell ref="B36:D36"/>
    <mergeCell ref="B19:D19"/>
    <mergeCell ref="B27:D27"/>
    <mergeCell ref="B12:D12"/>
  </mergeCells>
  <pageMargins left="0.7" right="0.7" top="0.78740157499999996" bottom="0.78740157499999996" header="0.3" footer="0.3"/>
  <ignoredErrors>
    <ignoredError sqref="B50:B5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8" sqref="A8"/>
    </sheetView>
  </sheetViews>
  <sheetFormatPr baseColWidth="10" defaultColWidth="11.42578125" defaultRowHeight="15" x14ac:dyDescent="0.25"/>
  <cols>
    <col min="1" max="1" width="42" style="1" customWidth="1"/>
    <col min="2" max="2" width="13.140625" style="1" customWidth="1"/>
    <col min="3" max="3" width="18.7109375" style="1" customWidth="1"/>
    <col min="4" max="4" width="13" style="1" customWidth="1"/>
    <col min="5" max="16384" width="11.42578125" style="1"/>
  </cols>
  <sheetData>
    <row r="1" spans="1:8" x14ac:dyDescent="0.25">
      <c r="A1" s="32" t="s">
        <v>23</v>
      </c>
      <c r="B1" s="25"/>
      <c r="C1" s="25"/>
      <c r="D1" s="25"/>
    </row>
    <row r="2" spans="1:8" x14ac:dyDescent="0.25">
      <c r="A2" s="27" t="s">
        <v>8</v>
      </c>
      <c r="B2" s="27"/>
      <c r="C2" s="27"/>
      <c r="D2" s="27"/>
    </row>
    <row r="3" spans="1:8" x14ac:dyDescent="0.25">
      <c r="A3" s="2"/>
      <c r="B3" s="50" t="s">
        <v>0</v>
      </c>
      <c r="C3" s="50"/>
      <c r="D3" s="50"/>
    </row>
    <row r="4" spans="1:8" x14ac:dyDescent="0.25">
      <c r="A4" s="4" t="s">
        <v>1</v>
      </c>
      <c r="B4" s="5" t="s">
        <v>2</v>
      </c>
      <c r="C4" s="5" t="s">
        <v>3</v>
      </c>
      <c r="D4" s="6" t="s">
        <v>52</v>
      </c>
    </row>
    <row r="5" spans="1:8" x14ac:dyDescent="0.25">
      <c r="A5" s="2" t="s">
        <v>5</v>
      </c>
      <c r="B5" s="3">
        <v>6</v>
      </c>
      <c r="C5" s="3">
        <v>2</v>
      </c>
      <c r="D5" s="9">
        <f>SUM(B5:C5)</f>
        <v>8</v>
      </c>
      <c r="F5" s="3"/>
      <c r="G5" s="3"/>
      <c r="H5" s="7"/>
    </row>
    <row r="6" spans="1:8" x14ac:dyDescent="0.25">
      <c r="A6" s="4" t="s">
        <v>6</v>
      </c>
      <c r="B6" s="5">
        <v>3</v>
      </c>
      <c r="C6" s="5">
        <v>8</v>
      </c>
      <c r="D6" s="10">
        <f>SUM(B6:C6)</f>
        <v>11</v>
      </c>
      <c r="F6" s="3"/>
      <c r="G6" s="3"/>
      <c r="H6" s="7"/>
    </row>
    <row r="7" spans="1:8" x14ac:dyDescent="0.25">
      <c r="A7" s="2" t="s">
        <v>52</v>
      </c>
      <c r="B7" s="7">
        <f>SUM(B5:B6)</f>
        <v>9</v>
      </c>
      <c r="C7" s="7">
        <f>SUM(C5:C6)</f>
        <v>10</v>
      </c>
      <c r="D7" s="9">
        <f>SUM(D5:D6)</f>
        <v>19</v>
      </c>
      <c r="F7" s="7"/>
      <c r="G7" s="7"/>
      <c r="H7" s="7"/>
    </row>
    <row r="10" spans="1:8" x14ac:dyDescent="0.25">
      <c r="A10" s="28" t="s">
        <v>7</v>
      </c>
      <c r="B10" s="27"/>
      <c r="C10" s="27"/>
      <c r="D10" s="27"/>
    </row>
    <row r="11" spans="1:8" x14ac:dyDescent="0.25">
      <c r="A11" s="2"/>
      <c r="B11" s="50" t="s">
        <v>0</v>
      </c>
      <c r="C11" s="50"/>
      <c r="D11" s="50"/>
    </row>
    <row r="12" spans="1:8" x14ac:dyDescent="0.25">
      <c r="A12" s="4" t="s">
        <v>1</v>
      </c>
      <c r="B12" s="5" t="s">
        <v>2</v>
      </c>
      <c r="C12" s="5" t="s">
        <v>3</v>
      </c>
      <c r="D12" s="6" t="s">
        <v>52</v>
      </c>
    </row>
    <row r="13" spans="1:8" x14ac:dyDescent="0.25">
      <c r="A13" s="2" t="s">
        <v>5</v>
      </c>
      <c r="B13" s="7">
        <f>(D5*B7)/D7</f>
        <v>3.7894736842105261</v>
      </c>
      <c r="C13" s="7">
        <f>(D5*C7)/D7</f>
        <v>4.2105263157894735</v>
      </c>
      <c r="D13" s="9">
        <f>SUM(B13:C13)</f>
        <v>8</v>
      </c>
    </row>
    <row r="14" spans="1:8" x14ac:dyDescent="0.25">
      <c r="A14" s="4" t="s">
        <v>6</v>
      </c>
      <c r="B14" s="8">
        <f>(D6*B7)/D7</f>
        <v>5.2105263157894735</v>
      </c>
      <c r="C14" s="11">
        <f>(D6*C7)/D7</f>
        <v>5.7894736842105265</v>
      </c>
      <c r="D14" s="10">
        <f>SUM(B14:C14)</f>
        <v>11</v>
      </c>
    </row>
    <row r="15" spans="1:8" x14ac:dyDescent="0.25">
      <c r="A15" s="2" t="s">
        <v>52</v>
      </c>
      <c r="B15" s="7">
        <f>SUM(B13:B14)</f>
        <v>9</v>
      </c>
      <c r="C15" s="7">
        <f>SUM(C13:C14)</f>
        <v>10</v>
      </c>
      <c r="D15" s="9">
        <f>SUM(D13:D14)</f>
        <v>19</v>
      </c>
    </row>
    <row r="17" spans="1:4" x14ac:dyDescent="0.25">
      <c r="A17" s="32" t="s">
        <v>12</v>
      </c>
      <c r="B17" s="33">
        <v>3.84</v>
      </c>
      <c r="C17" s="31"/>
      <c r="D17" s="31"/>
    </row>
    <row r="18" spans="1:4" x14ac:dyDescent="0.25">
      <c r="A18" s="28" t="s">
        <v>11</v>
      </c>
      <c r="B18" s="29">
        <f>(B5-B13)^2/B13+(B6-B14)^2/B14+(C5-C13)^2/C13+(C6-C14)^2/C14</f>
        <v>4.2318181818181815</v>
      </c>
      <c r="C18" s="31"/>
      <c r="D18" s="31"/>
    </row>
    <row r="19" spans="1:4" x14ac:dyDescent="0.25">
      <c r="A19" s="28" t="s">
        <v>9</v>
      </c>
      <c r="B19" s="29">
        <f>(D15*(ABS(B5*C6-B6*C5)-D15/2)^2)/(B7*D5*C7*D6)</f>
        <v>2.5339330808080809</v>
      </c>
      <c r="C19" s="31"/>
      <c r="D19" s="31"/>
    </row>
    <row r="20" spans="1:4" x14ac:dyDescent="0.25">
      <c r="A20" s="28" t="s">
        <v>10</v>
      </c>
      <c r="B20" s="35">
        <f>(FACT(D5)*FACT(D6)*FACT(B7)*FACT(C7))/(FACT(D7)*FACT(B5)*FACT(C5)*FACT(B6)*FACT(C6))</f>
        <v>5.001190759704692E-2</v>
      </c>
      <c r="C20" s="31"/>
      <c r="D20" s="31"/>
    </row>
  </sheetData>
  <mergeCells count="2">
    <mergeCell ref="B3:D3"/>
    <mergeCell ref="B11:D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disclaimer</vt:lpstr>
      <vt:lpstr>table of content</vt:lpstr>
      <vt:lpstr>data</vt:lpstr>
      <vt:lpstr>Contingency Analysis</vt:lpstr>
      <vt:lpstr>Exact Fisher test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Backhaus;Bernd Erichson;Sonja Gensler;Rolf Weiber;Thomas Weiber</dc:creator>
  <cp:lastModifiedBy>Gensler, Sonja</cp:lastModifiedBy>
  <dcterms:created xsi:type="dcterms:W3CDTF">2020-04-29T11:54:38Z</dcterms:created>
  <dcterms:modified xsi:type="dcterms:W3CDTF">2022-05-10T14:46:58Z</dcterms:modified>
</cp:coreProperties>
</file>